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 van Muyden\Dropbox\Peter's\Race Management\Mark laying course\"/>
    </mc:Choice>
  </mc:AlternateContent>
  <bookViews>
    <workbookView xWindow="0" yWindow="0" windowWidth="11940" windowHeight="8160"/>
  </bookViews>
  <sheets>
    <sheet name="Corrected startline length" sheetId="2" r:id="rId1"/>
    <sheet name="Custom Cor. startline Calc." sheetId="3" r:id="rId2"/>
    <sheet name="Windward mark 1 offset" sheetId="1" r:id="rId3"/>
  </sheets>
  <definedNames>
    <definedName name="_xlnm.Print_Area" localSheetId="2">'Windward mark 1 offset'!$A$1:$AK$30</definedName>
  </definedNames>
  <calcPr calcId="152511"/>
</workbook>
</file>

<file path=xl/calcChain.xml><?xml version="1.0" encoding="utf-8"?>
<calcChain xmlns="http://schemas.openxmlformats.org/spreadsheetml/2006/main">
  <c r="V6" i="3" l="1"/>
  <c r="V8" i="3" s="1"/>
  <c r="B6" i="2"/>
  <c r="B8" i="2" s="1"/>
  <c r="B10" i="2" s="1"/>
  <c r="C4" i="2"/>
  <c r="C5" i="2" s="1"/>
  <c r="D3" i="2"/>
  <c r="E3" i="2" s="1"/>
  <c r="F3" i="2" s="1"/>
  <c r="G3" i="2" s="1"/>
  <c r="H3" i="2" s="1"/>
  <c r="I3" i="2" s="1"/>
  <c r="J3" i="2" s="1"/>
  <c r="K3" i="2" s="1"/>
  <c r="L3" i="2" s="1"/>
  <c r="M3" i="2" s="1"/>
  <c r="N3" i="2" s="1"/>
  <c r="O3" i="2" s="1"/>
  <c r="P3" i="2" s="1"/>
  <c r="Q3" i="2" s="1"/>
  <c r="R3" i="2" s="1"/>
  <c r="S3" i="2" s="1"/>
  <c r="T3" i="2" s="1"/>
  <c r="U3" i="2" s="1"/>
  <c r="V3" i="2" s="1"/>
  <c r="W3" i="2" s="1"/>
  <c r="X3" i="2" s="1"/>
  <c r="Y3" i="2" s="1"/>
  <c r="Z3" i="2" s="1"/>
  <c r="AA3" i="2" s="1"/>
  <c r="AB3" i="2" s="1"/>
  <c r="AC3" i="2" s="1"/>
  <c r="AD3" i="2" s="1"/>
  <c r="AE3" i="2" s="1"/>
  <c r="AF3" i="2" s="1"/>
  <c r="AG3" i="2" s="1"/>
  <c r="AH3" i="2" s="1"/>
  <c r="AH4" i="2" s="1"/>
  <c r="AH5" i="2" s="1"/>
  <c r="AJ33" i="1"/>
  <c r="E2" i="1"/>
  <c r="F2" i="1" s="1"/>
  <c r="G2" i="1" s="1"/>
  <c r="H2" i="1" s="1"/>
  <c r="I2" i="1" s="1"/>
  <c r="J2" i="1" s="1"/>
  <c r="K2" i="1" s="1"/>
  <c r="L2" i="1" s="1"/>
  <c r="M2" i="1" s="1"/>
  <c r="N2" i="1" s="1"/>
  <c r="O2" i="1" s="1"/>
  <c r="P2" i="1" s="1"/>
  <c r="Q2" i="1" s="1"/>
  <c r="R2" i="1" s="1"/>
  <c r="S2" i="1" s="1"/>
  <c r="T2" i="1" s="1"/>
  <c r="U2" i="1" s="1"/>
  <c r="V2" i="1" s="1"/>
  <c r="W2" i="1" s="1"/>
  <c r="B5" i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AJ5" i="1"/>
  <c r="AJ6" i="1" s="1"/>
  <c r="AK4" i="1"/>
  <c r="C4" i="1"/>
  <c r="C5" i="1"/>
  <c r="D3" i="1"/>
  <c r="B7" i="2" l="1"/>
  <c r="B12" i="2"/>
  <c r="B11" i="2"/>
  <c r="B9" i="2"/>
  <c r="E4" i="2"/>
  <c r="E5" i="2" s="1"/>
  <c r="G4" i="2"/>
  <c r="G5" i="2" s="1"/>
  <c r="I4" i="2"/>
  <c r="I5" i="2" s="1"/>
  <c r="K4" i="2"/>
  <c r="K5" i="2" s="1"/>
  <c r="M4" i="2"/>
  <c r="M5" i="2" s="1"/>
  <c r="O4" i="2"/>
  <c r="O5" i="2" s="1"/>
  <c r="Q4" i="2"/>
  <c r="Q5" i="2" s="1"/>
  <c r="S4" i="2"/>
  <c r="S5" i="2" s="1"/>
  <c r="U4" i="2"/>
  <c r="U5" i="2" s="1"/>
  <c r="W4" i="2"/>
  <c r="W5" i="2" s="1"/>
  <c r="Y4" i="2"/>
  <c r="Y5" i="2" s="1"/>
  <c r="AA4" i="2"/>
  <c r="AA5" i="2" s="1"/>
  <c r="AC4" i="2"/>
  <c r="AC5" i="2" s="1"/>
  <c r="AE4" i="2"/>
  <c r="AE5" i="2" s="1"/>
  <c r="AG4" i="2"/>
  <c r="AG5" i="2" s="1"/>
  <c r="D4" i="2"/>
  <c r="D5" i="2" s="1"/>
  <c r="F4" i="2"/>
  <c r="F5" i="2" s="1"/>
  <c r="H4" i="2"/>
  <c r="H5" i="2" s="1"/>
  <c r="J4" i="2"/>
  <c r="J5" i="2" s="1"/>
  <c r="L4" i="2"/>
  <c r="L5" i="2" s="1"/>
  <c r="N4" i="2"/>
  <c r="N5" i="2" s="1"/>
  <c r="P4" i="2"/>
  <c r="P5" i="2" s="1"/>
  <c r="R4" i="2"/>
  <c r="R5" i="2" s="1"/>
  <c r="T4" i="2"/>
  <c r="T5" i="2" s="1"/>
  <c r="V4" i="2"/>
  <c r="V5" i="2" s="1"/>
  <c r="X4" i="2"/>
  <c r="X5" i="2" s="1"/>
  <c r="Z4" i="2"/>
  <c r="Z5" i="2" s="1"/>
  <c r="AB4" i="2"/>
  <c r="AB5" i="2" s="1"/>
  <c r="AD4" i="2"/>
  <c r="AD5" i="2" s="1"/>
  <c r="AF4" i="2"/>
  <c r="AF5" i="2" s="1"/>
  <c r="D6" i="2"/>
  <c r="D7" i="2" s="1"/>
  <c r="F6" i="2"/>
  <c r="F7" i="2" s="1"/>
  <c r="H6" i="2"/>
  <c r="H7" i="2" s="1"/>
  <c r="J6" i="2"/>
  <c r="J7" i="2" s="1"/>
  <c r="L6" i="2"/>
  <c r="L7" i="2" s="1"/>
  <c r="N6" i="2"/>
  <c r="N7" i="2" s="1"/>
  <c r="P6" i="2"/>
  <c r="P7" i="2" s="1"/>
  <c r="R6" i="2"/>
  <c r="R7" i="2" s="1"/>
  <c r="T6" i="2"/>
  <c r="T7" i="2" s="1"/>
  <c r="V6" i="2"/>
  <c r="V7" i="2" s="1"/>
  <c r="X6" i="2"/>
  <c r="X7" i="2" s="1"/>
  <c r="Z6" i="2"/>
  <c r="Z7" i="2" s="1"/>
  <c r="AB6" i="2"/>
  <c r="AB7" i="2" s="1"/>
  <c r="AD6" i="2"/>
  <c r="AD7" i="2" s="1"/>
  <c r="AF6" i="2"/>
  <c r="AF7" i="2" s="1"/>
  <c r="AH6" i="2"/>
  <c r="AH7" i="2" s="1"/>
  <c r="C6" i="2"/>
  <c r="C7" i="2" s="1"/>
  <c r="E6" i="2"/>
  <c r="E7" i="2" s="1"/>
  <c r="G6" i="2"/>
  <c r="G7" i="2" s="1"/>
  <c r="I6" i="2"/>
  <c r="I7" i="2" s="1"/>
  <c r="K6" i="2"/>
  <c r="K7" i="2" s="1"/>
  <c r="M6" i="2"/>
  <c r="M7" i="2" s="1"/>
  <c r="O6" i="2"/>
  <c r="O7" i="2" s="1"/>
  <c r="Q6" i="2"/>
  <c r="Q7" i="2" s="1"/>
  <c r="S6" i="2"/>
  <c r="S7" i="2" s="1"/>
  <c r="U6" i="2"/>
  <c r="U7" i="2" s="1"/>
  <c r="W6" i="2"/>
  <c r="W7" i="2" s="1"/>
  <c r="Y6" i="2"/>
  <c r="Y7" i="2" s="1"/>
  <c r="AA6" i="2"/>
  <c r="AA7" i="2" s="1"/>
  <c r="AC6" i="2"/>
  <c r="AC7" i="2" s="1"/>
  <c r="AE6" i="2"/>
  <c r="AE7" i="2" s="1"/>
  <c r="AG6" i="2"/>
  <c r="AG7" i="2" s="1"/>
  <c r="X2" i="1"/>
  <c r="Y2" i="1" s="1"/>
  <c r="Z2" i="1" s="1"/>
  <c r="AA2" i="1" s="1"/>
  <c r="AB2" i="1" s="1"/>
  <c r="AC2" i="1" s="1"/>
  <c r="AD2" i="1" s="1"/>
  <c r="AE2" i="1" s="1"/>
  <c r="AF2" i="1" s="1"/>
  <c r="AG2" i="1" s="1"/>
  <c r="AH2" i="1" s="1"/>
  <c r="AI2" i="1" s="1"/>
  <c r="AI3" i="1" s="1"/>
  <c r="W3" i="1"/>
  <c r="AK5" i="1"/>
  <c r="AJ7" i="1"/>
  <c r="AK6" i="1"/>
  <c r="W5" i="1"/>
  <c r="D5" i="1"/>
  <c r="F3" i="1"/>
  <c r="H3" i="1"/>
  <c r="J3" i="1"/>
  <c r="L3" i="1"/>
  <c r="N3" i="1"/>
  <c r="P3" i="1"/>
  <c r="R3" i="1"/>
  <c r="T3" i="1"/>
  <c r="V3" i="1"/>
  <c r="AD3" i="1"/>
  <c r="E3" i="1"/>
  <c r="G3" i="1"/>
  <c r="I3" i="1"/>
  <c r="K3" i="1"/>
  <c r="M3" i="1"/>
  <c r="O3" i="1"/>
  <c r="Q3" i="1"/>
  <c r="S3" i="1"/>
  <c r="U3" i="1"/>
  <c r="D4" i="1"/>
  <c r="AA3" i="1" l="1"/>
  <c r="B14" i="2"/>
  <c r="B13" i="2"/>
  <c r="AG8" i="2"/>
  <c r="AG9" i="2" s="1"/>
  <c r="AE8" i="2"/>
  <c r="AE9" i="2" s="1"/>
  <c r="AC8" i="2"/>
  <c r="AC9" i="2" s="1"/>
  <c r="AA8" i="2"/>
  <c r="AA9" i="2" s="1"/>
  <c r="Y8" i="2"/>
  <c r="Y9" i="2" s="1"/>
  <c r="W8" i="2"/>
  <c r="W9" i="2" s="1"/>
  <c r="U8" i="2"/>
  <c r="U9" i="2" s="1"/>
  <c r="S8" i="2"/>
  <c r="S9" i="2" s="1"/>
  <c r="Q8" i="2"/>
  <c r="Q9" i="2" s="1"/>
  <c r="O8" i="2"/>
  <c r="O9" i="2" s="1"/>
  <c r="M8" i="2"/>
  <c r="M9" i="2" s="1"/>
  <c r="K8" i="2"/>
  <c r="K9" i="2" s="1"/>
  <c r="I8" i="2"/>
  <c r="I9" i="2" s="1"/>
  <c r="G8" i="2"/>
  <c r="G9" i="2" s="1"/>
  <c r="E8" i="2"/>
  <c r="E9" i="2" s="1"/>
  <c r="C8" i="2"/>
  <c r="C9" i="2" s="1"/>
  <c r="AH8" i="2"/>
  <c r="AH9" i="2" s="1"/>
  <c r="AF8" i="2"/>
  <c r="AF9" i="2" s="1"/>
  <c r="AD8" i="2"/>
  <c r="AD9" i="2" s="1"/>
  <c r="AB8" i="2"/>
  <c r="AB9" i="2" s="1"/>
  <c r="Z8" i="2"/>
  <c r="Z9" i="2" s="1"/>
  <c r="X8" i="2"/>
  <c r="X9" i="2" s="1"/>
  <c r="V8" i="2"/>
  <c r="V9" i="2" s="1"/>
  <c r="T8" i="2"/>
  <c r="T9" i="2" s="1"/>
  <c r="R8" i="2"/>
  <c r="R9" i="2" s="1"/>
  <c r="P8" i="2"/>
  <c r="P9" i="2" s="1"/>
  <c r="N8" i="2"/>
  <c r="N9" i="2" s="1"/>
  <c r="L8" i="2"/>
  <c r="L9" i="2" s="1"/>
  <c r="J8" i="2"/>
  <c r="J9" i="2" s="1"/>
  <c r="H8" i="2"/>
  <c r="H9" i="2" s="1"/>
  <c r="F8" i="2"/>
  <c r="F9" i="2" s="1"/>
  <c r="D8" i="2"/>
  <c r="D9" i="2" s="1"/>
  <c r="AE3" i="1"/>
  <c r="W4" i="1"/>
  <c r="AG3" i="1"/>
  <c r="AC3" i="1"/>
  <c r="AC4" i="1" s="1"/>
  <c r="Y3" i="1"/>
  <c r="AH3" i="1"/>
  <c r="Z3" i="1"/>
  <c r="AJ8" i="1"/>
  <c r="AK7" i="1"/>
  <c r="AF3" i="1"/>
  <c r="AF4" i="1" s="1"/>
  <c r="AB3" i="1"/>
  <c r="X3" i="1"/>
  <c r="X4" i="1" s="1"/>
  <c r="S5" i="1"/>
  <c r="S4" i="1"/>
  <c r="K5" i="1"/>
  <c r="K4" i="1"/>
  <c r="G5" i="1"/>
  <c r="G4" i="1"/>
  <c r="AF5" i="1"/>
  <c r="X5" i="1"/>
  <c r="T5" i="1"/>
  <c r="T4" i="1"/>
  <c r="P5" i="1"/>
  <c r="P4" i="1"/>
  <c r="H5" i="1"/>
  <c r="H4" i="1"/>
  <c r="AG5" i="1"/>
  <c r="Y5" i="1"/>
  <c r="O5" i="1"/>
  <c r="O4" i="1"/>
  <c r="AB5" i="1"/>
  <c r="L5" i="1"/>
  <c r="L4" i="1"/>
  <c r="AI5" i="1"/>
  <c r="AI4" i="1"/>
  <c r="AE5" i="1"/>
  <c r="AE4" i="1"/>
  <c r="AA5" i="1"/>
  <c r="AA4" i="1"/>
  <c r="U5" i="1"/>
  <c r="U4" i="1"/>
  <c r="Q5" i="1"/>
  <c r="Q4" i="1"/>
  <c r="M5" i="1"/>
  <c r="M4" i="1"/>
  <c r="I5" i="1"/>
  <c r="I4" i="1"/>
  <c r="E5" i="1"/>
  <c r="E4" i="1"/>
  <c r="AH5" i="1"/>
  <c r="AH4" i="1"/>
  <c r="AD5" i="1"/>
  <c r="AD4" i="1"/>
  <c r="Z4" i="1"/>
  <c r="V5" i="1"/>
  <c r="V4" i="1"/>
  <c r="R5" i="1"/>
  <c r="R4" i="1"/>
  <c r="N5" i="1"/>
  <c r="N4" i="1"/>
  <c r="J5" i="1"/>
  <c r="J4" i="1"/>
  <c r="F5" i="1"/>
  <c r="F4" i="1"/>
  <c r="C6" i="1"/>
  <c r="B16" i="2" l="1"/>
  <c r="B15" i="2"/>
  <c r="AG10" i="2"/>
  <c r="AG11" i="2" s="1"/>
  <c r="AE10" i="2"/>
  <c r="AE11" i="2" s="1"/>
  <c r="AC10" i="2"/>
  <c r="AC11" i="2" s="1"/>
  <c r="AA10" i="2"/>
  <c r="AA11" i="2" s="1"/>
  <c r="Y10" i="2"/>
  <c r="Y11" i="2" s="1"/>
  <c r="W10" i="2"/>
  <c r="W11" i="2" s="1"/>
  <c r="U10" i="2"/>
  <c r="U11" i="2" s="1"/>
  <c r="S10" i="2"/>
  <c r="S11" i="2" s="1"/>
  <c r="Q10" i="2"/>
  <c r="Q11" i="2" s="1"/>
  <c r="O10" i="2"/>
  <c r="O11" i="2" s="1"/>
  <c r="M10" i="2"/>
  <c r="M11" i="2" s="1"/>
  <c r="K10" i="2"/>
  <c r="K11" i="2" s="1"/>
  <c r="I10" i="2"/>
  <c r="I11" i="2" s="1"/>
  <c r="G10" i="2"/>
  <c r="G11" i="2" s="1"/>
  <c r="E10" i="2"/>
  <c r="E11" i="2" s="1"/>
  <c r="C10" i="2"/>
  <c r="C11" i="2" s="1"/>
  <c r="AH10" i="2"/>
  <c r="AH11" i="2" s="1"/>
  <c r="AF10" i="2"/>
  <c r="AF11" i="2" s="1"/>
  <c r="AD10" i="2"/>
  <c r="AD11" i="2" s="1"/>
  <c r="AB10" i="2"/>
  <c r="AB11" i="2" s="1"/>
  <c r="Z10" i="2"/>
  <c r="Z11" i="2" s="1"/>
  <c r="X10" i="2"/>
  <c r="X11" i="2" s="1"/>
  <c r="V10" i="2"/>
  <c r="V11" i="2" s="1"/>
  <c r="T10" i="2"/>
  <c r="T11" i="2" s="1"/>
  <c r="R10" i="2"/>
  <c r="R11" i="2" s="1"/>
  <c r="P10" i="2"/>
  <c r="P11" i="2" s="1"/>
  <c r="N10" i="2"/>
  <c r="N11" i="2" s="1"/>
  <c r="L10" i="2"/>
  <c r="L11" i="2" s="1"/>
  <c r="J10" i="2"/>
  <c r="J11" i="2" s="1"/>
  <c r="H10" i="2"/>
  <c r="H11" i="2" s="1"/>
  <c r="F10" i="2"/>
  <c r="F11" i="2" s="1"/>
  <c r="D10" i="2"/>
  <c r="D11" i="2" s="1"/>
  <c r="AB4" i="1"/>
  <c r="Z5" i="1"/>
  <c r="Y4" i="1"/>
  <c r="AG4" i="1"/>
  <c r="AC5" i="1"/>
  <c r="AJ9" i="1"/>
  <c r="AK8" i="1"/>
  <c r="D6" i="1"/>
  <c r="W6" i="1"/>
  <c r="F6" i="1"/>
  <c r="J6" i="1"/>
  <c r="N6" i="1"/>
  <c r="R6" i="1"/>
  <c r="V6" i="1"/>
  <c r="Z6" i="1"/>
  <c r="AD6" i="1"/>
  <c r="AH6" i="1"/>
  <c r="E6" i="1"/>
  <c r="I6" i="1"/>
  <c r="M6" i="1"/>
  <c r="Q6" i="1"/>
  <c r="U6" i="1"/>
  <c r="AA6" i="1"/>
  <c r="AE6" i="1"/>
  <c r="AI6" i="1"/>
  <c r="L6" i="1"/>
  <c r="AB6" i="1"/>
  <c r="O6" i="1"/>
  <c r="Y6" i="1"/>
  <c r="AG6" i="1"/>
  <c r="H6" i="1"/>
  <c r="P6" i="1"/>
  <c r="T6" i="1"/>
  <c r="X6" i="1"/>
  <c r="AF6" i="1"/>
  <c r="G6" i="1"/>
  <c r="K6" i="1"/>
  <c r="S6" i="1"/>
  <c r="AC6" i="1"/>
  <c r="C7" i="1"/>
  <c r="B18" i="2" l="1"/>
  <c r="B17" i="2"/>
  <c r="AG12" i="2"/>
  <c r="AG13" i="2" s="1"/>
  <c r="AE12" i="2"/>
  <c r="AE13" i="2" s="1"/>
  <c r="AC12" i="2"/>
  <c r="AC13" i="2" s="1"/>
  <c r="AA12" i="2"/>
  <c r="AA13" i="2" s="1"/>
  <c r="Y12" i="2"/>
  <c r="Y13" i="2" s="1"/>
  <c r="W12" i="2"/>
  <c r="W13" i="2" s="1"/>
  <c r="U12" i="2"/>
  <c r="U13" i="2" s="1"/>
  <c r="S12" i="2"/>
  <c r="S13" i="2" s="1"/>
  <c r="Q12" i="2"/>
  <c r="Q13" i="2" s="1"/>
  <c r="O12" i="2"/>
  <c r="O13" i="2" s="1"/>
  <c r="M12" i="2"/>
  <c r="M13" i="2" s="1"/>
  <c r="K12" i="2"/>
  <c r="K13" i="2" s="1"/>
  <c r="I12" i="2"/>
  <c r="I13" i="2" s="1"/>
  <c r="G12" i="2"/>
  <c r="G13" i="2" s="1"/>
  <c r="E12" i="2"/>
  <c r="E13" i="2" s="1"/>
  <c r="C12" i="2"/>
  <c r="C13" i="2" s="1"/>
  <c r="AH12" i="2"/>
  <c r="AH13" i="2" s="1"/>
  <c r="AF12" i="2"/>
  <c r="AF13" i="2" s="1"/>
  <c r="AD12" i="2"/>
  <c r="AD13" i="2" s="1"/>
  <c r="AB12" i="2"/>
  <c r="AB13" i="2" s="1"/>
  <c r="Z12" i="2"/>
  <c r="Z13" i="2" s="1"/>
  <c r="X12" i="2"/>
  <c r="X13" i="2" s="1"/>
  <c r="V12" i="2"/>
  <c r="V13" i="2" s="1"/>
  <c r="T12" i="2"/>
  <c r="T13" i="2" s="1"/>
  <c r="R12" i="2"/>
  <c r="R13" i="2" s="1"/>
  <c r="P12" i="2"/>
  <c r="P13" i="2" s="1"/>
  <c r="N12" i="2"/>
  <c r="N13" i="2" s="1"/>
  <c r="L12" i="2"/>
  <c r="L13" i="2" s="1"/>
  <c r="J12" i="2"/>
  <c r="J13" i="2" s="1"/>
  <c r="H12" i="2"/>
  <c r="H13" i="2" s="1"/>
  <c r="F12" i="2"/>
  <c r="F13" i="2" s="1"/>
  <c r="D12" i="2"/>
  <c r="D13" i="2" s="1"/>
  <c r="AJ10" i="1"/>
  <c r="AK9" i="1"/>
  <c r="W7" i="1"/>
  <c r="D7" i="1"/>
  <c r="AC7" i="1"/>
  <c r="S7" i="1"/>
  <c r="K7" i="1"/>
  <c r="G7" i="1"/>
  <c r="AF7" i="1"/>
  <c r="X7" i="1"/>
  <c r="T7" i="1"/>
  <c r="P7" i="1"/>
  <c r="H7" i="1"/>
  <c r="AG7" i="1"/>
  <c r="Y7" i="1"/>
  <c r="O7" i="1"/>
  <c r="AB7" i="1"/>
  <c r="L7" i="1"/>
  <c r="AI7" i="1"/>
  <c r="AE7" i="1"/>
  <c r="AA7" i="1"/>
  <c r="U7" i="1"/>
  <c r="Q7" i="1"/>
  <c r="M7" i="1"/>
  <c r="I7" i="1"/>
  <c r="E7" i="1"/>
  <c r="AH7" i="1"/>
  <c r="AD7" i="1"/>
  <c r="Z7" i="1"/>
  <c r="V7" i="1"/>
  <c r="R7" i="1"/>
  <c r="N7" i="1"/>
  <c r="J7" i="1"/>
  <c r="F7" i="1"/>
  <c r="C8" i="1"/>
  <c r="W8" i="1" s="1"/>
  <c r="B20" i="2" l="1"/>
  <c r="B19" i="2"/>
  <c r="AG14" i="2"/>
  <c r="AG15" i="2" s="1"/>
  <c r="AE14" i="2"/>
  <c r="AE15" i="2" s="1"/>
  <c r="AC14" i="2"/>
  <c r="AC15" i="2" s="1"/>
  <c r="AA14" i="2"/>
  <c r="AA15" i="2" s="1"/>
  <c r="Y14" i="2"/>
  <c r="Y15" i="2" s="1"/>
  <c r="W14" i="2"/>
  <c r="W15" i="2" s="1"/>
  <c r="U14" i="2"/>
  <c r="U15" i="2" s="1"/>
  <c r="S14" i="2"/>
  <c r="S15" i="2" s="1"/>
  <c r="Q14" i="2"/>
  <c r="Q15" i="2" s="1"/>
  <c r="O14" i="2"/>
  <c r="O15" i="2" s="1"/>
  <c r="M14" i="2"/>
  <c r="M15" i="2" s="1"/>
  <c r="K14" i="2"/>
  <c r="K15" i="2" s="1"/>
  <c r="I14" i="2"/>
  <c r="I15" i="2" s="1"/>
  <c r="G14" i="2"/>
  <c r="G15" i="2" s="1"/>
  <c r="E14" i="2"/>
  <c r="E15" i="2" s="1"/>
  <c r="C14" i="2"/>
  <c r="C15" i="2" s="1"/>
  <c r="AH14" i="2"/>
  <c r="AH15" i="2" s="1"/>
  <c r="AF14" i="2"/>
  <c r="AF15" i="2" s="1"/>
  <c r="AD14" i="2"/>
  <c r="AD15" i="2" s="1"/>
  <c r="AB14" i="2"/>
  <c r="AB15" i="2" s="1"/>
  <c r="Z14" i="2"/>
  <c r="Z15" i="2" s="1"/>
  <c r="X14" i="2"/>
  <c r="X15" i="2" s="1"/>
  <c r="V14" i="2"/>
  <c r="V15" i="2" s="1"/>
  <c r="T14" i="2"/>
  <c r="T15" i="2" s="1"/>
  <c r="R14" i="2"/>
  <c r="R15" i="2" s="1"/>
  <c r="P14" i="2"/>
  <c r="P15" i="2" s="1"/>
  <c r="N14" i="2"/>
  <c r="N15" i="2" s="1"/>
  <c r="L14" i="2"/>
  <c r="L15" i="2" s="1"/>
  <c r="J14" i="2"/>
  <c r="J15" i="2" s="1"/>
  <c r="H14" i="2"/>
  <c r="H15" i="2" s="1"/>
  <c r="F14" i="2"/>
  <c r="F15" i="2" s="1"/>
  <c r="D14" i="2"/>
  <c r="D15" i="2" s="1"/>
  <c r="AJ11" i="1"/>
  <c r="AK10" i="1"/>
  <c r="D8" i="1"/>
  <c r="AC8" i="1"/>
  <c r="S8" i="1"/>
  <c r="K8" i="1"/>
  <c r="G8" i="1"/>
  <c r="AF8" i="1"/>
  <c r="X8" i="1"/>
  <c r="T8" i="1"/>
  <c r="P8" i="1"/>
  <c r="H8" i="1"/>
  <c r="AG8" i="1"/>
  <c r="Y8" i="1"/>
  <c r="O8" i="1"/>
  <c r="AB8" i="1"/>
  <c r="L8" i="1"/>
  <c r="AI8" i="1"/>
  <c r="AE8" i="1"/>
  <c r="AA8" i="1"/>
  <c r="U8" i="1"/>
  <c r="Q8" i="1"/>
  <c r="M8" i="1"/>
  <c r="I8" i="1"/>
  <c r="E8" i="1"/>
  <c r="AH8" i="1"/>
  <c r="AD8" i="1"/>
  <c r="Z8" i="1"/>
  <c r="V8" i="1"/>
  <c r="R8" i="1"/>
  <c r="N8" i="1"/>
  <c r="J8" i="1"/>
  <c r="F8" i="1"/>
  <c r="C9" i="1"/>
  <c r="W9" i="1" s="1"/>
  <c r="B22" i="2" l="1"/>
  <c r="B21" i="2"/>
  <c r="AG16" i="2"/>
  <c r="AG17" i="2" s="1"/>
  <c r="AE16" i="2"/>
  <c r="AE17" i="2" s="1"/>
  <c r="AC16" i="2"/>
  <c r="AC17" i="2" s="1"/>
  <c r="AA16" i="2"/>
  <c r="AA17" i="2" s="1"/>
  <c r="Y16" i="2"/>
  <c r="Y17" i="2" s="1"/>
  <c r="W16" i="2"/>
  <c r="W17" i="2" s="1"/>
  <c r="U16" i="2"/>
  <c r="U17" i="2" s="1"/>
  <c r="S16" i="2"/>
  <c r="S17" i="2" s="1"/>
  <c r="Q16" i="2"/>
  <c r="Q17" i="2" s="1"/>
  <c r="O16" i="2"/>
  <c r="O17" i="2" s="1"/>
  <c r="M16" i="2"/>
  <c r="M17" i="2" s="1"/>
  <c r="K16" i="2"/>
  <c r="K17" i="2" s="1"/>
  <c r="I16" i="2"/>
  <c r="I17" i="2" s="1"/>
  <c r="G16" i="2"/>
  <c r="G17" i="2" s="1"/>
  <c r="E16" i="2"/>
  <c r="E17" i="2" s="1"/>
  <c r="C16" i="2"/>
  <c r="C17" i="2" s="1"/>
  <c r="AH16" i="2"/>
  <c r="AH17" i="2" s="1"/>
  <c r="AF16" i="2"/>
  <c r="AF17" i="2" s="1"/>
  <c r="AD16" i="2"/>
  <c r="AD17" i="2" s="1"/>
  <c r="AB16" i="2"/>
  <c r="AB17" i="2" s="1"/>
  <c r="Z16" i="2"/>
  <c r="Z17" i="2" s="1"/>
  <c r="X16" i="2"/>
  <c r="X17" i="2" s="1"/>
  <c r="V16" i="2"/>
  <c r="V17" i="2" s="1"/>
  <c r="T16" i="2"/>
  <c r="T17" i="2" s="1"/>
  <c r="R16" i="2"/>
  <c r="R17" i="2" s="1"/>
  <c r="P16" i="2"/>
  <c r="P17" i="2" s="1"/>
  <c r="N16" i="2"/>
  <c r="N17" i="2" s="1"/>
  <c r="L16" i="2"/>
  <c r="L17" i="2" s="1"/>
  <c r="J16" i="2"/>
  <c r="J17" i="2" s="1"/>
  <c r="H16" i="2"/>
  <c r="H17" i="2" s="1"/>
  <c r="F16" i="2"/>
  <c r="F17" i="2" s="1"/>
  <c r="D16" i="2"/>
  <c r="D17" i="2" s="1"/>
  <c r="AJ12" i="1"/>
  <c r="AK11" i="1"/>
  <c r="D9" i="1"/>
  <c r="AC9" i="1"/>
  <c r="S9" i="1"/>
  <c r="K9" i="1"/>
  <c r="G9" i="1"/>
  <c r="AF9" i="1"/>
  <c r="X9" i="1"/>
  <c r="T9" i="1"/>
  <c r="P9" i="1"/>
  <c r="H9" i="1"/>
  <c r="AG9" i="1"/>
  <c r="Y9" i="1"/>
  <c r="O9" i="1"/>
  <c r="AB9" i="1"/>
  <c r="L9" i="1"/>
  <c r="AI9" i="1"/>
  <c r="AE9" i="1"/>
  <c r="AA9" i="1"/>
  <c r="U9" i="1"/>
  <c r="Q9" i="1"/>
  <c r="M9" i="1"/>
  <c r="I9" i="1"/>
  <c r="E9" i="1"/>
  <c r="AH9" i="1"/>
  <c r="AD9" i="1"/>
  <c r="Z9" i="1"/>
  <c r="V9" i="1"/>
  <c r="R9" i="1"/>
  <c r="N9" i="1"/>
  <c r="J9" i="1"/>
  <c r="F9" i="1"/>
  <c r="C10" i="1"/>
  <c r="W10" i="1" s="1"/>
  <c r="B24" i="2" l="1"/>
  <c r="B23" i="2"/>
  <c r="AG18" i="2"/>
  <c r="AG19" i="2" s="1"/>
  <c r="AE18" i="2"/>
  <c r="AE19" i="2" s="1"/>
  <c r="AC18" i="2"/>
  <c r="AC19" i="2" s="1"/>
  <c r="AA18" i="2"/>
  <c r="AA19" i="2" s="1"/>
  <c r="Y18" i="2"/>
  <c r="Y19" i="2" s="1"/>
  <c r="W18" i="2"/>
  <c r="W19" i="2" s="1"/>
  <c r="U18" i="2"/>
  <c r="U19" i="2" s="1"/>
  <c r="S18" i="2"/>
  <c r="S19" i="2" s="1"/>
  <c r="Q18" i="2"/>
  <c r="Q19" i="2" s="1"/>
  <c r="O18" i="2"/>
  <c r="O19" i="2" s="1"/>
  <c r="M18" i="2"/>
  <c r="M19" i="2" s="1"/>
  <c r="K18" i="2"/>
  <c r="K19" i="2" s="1"/>
  <c r="I18" i="2"/>
  <c r="I19" i="2" s="1"/>
  <c r="G18" i="2"/>
  <c r="G19" i="2" s="1"/>
  <c r="E18" i="2"/>
  <c r="E19" i="2" s="1"/>
  <c r="C18" i="2"/>
  <c r="C19" i="2" s="1"/>
  <c r="AH18" i="2"/>
  <c r="AH19" i="2" s="1"/>
  <c r="AF18" i="2"/>
  <c r="AF19" i="2" s="1"/>
  <c r="AD18" i="2"/>
  <c r="AD19" i="2" s="1"/>
  <c r="AB18" i="2"/>
  <c r="AB19" i="2" s="1"/>
  <c r="Z18" i="2"/>
  <c r="Z19" i="2" s="1"/>
  <c r="X18" i="2"/>
  <c r="X19" i="2" s="1"/>
  <c r="V18" i="2"/>
  <c r="V19" i="2" s="1"/>
  <c r="T18" i="2"/>
  <c r="T19" i="2" s="1"/>
  <c r="R18" i="2"/>
  <c r="R19" i="2" s="1"/>
  <c r="P18" i="2"/>
  <c r="P19" i="2" s="1"/>
  <c r="N18" i="2"/>
  <c r="N19" i="2" s="1"/>
  <c r="L18" i="2"/>
  <c r="L19" i="2" s="1"/>
  <c r="J18" i="2"/>
  <c r="J19" i="2" s="1"/>
  <c r="H18" i="2"/>
  <c r="H19" i="2" s="1"/>
  <c r="F18" i="2"/>
  <c r="F19" i="2" s="1"/>
  <c r="D18" i="2"/>
  <c r="D19" i="2" s="1"/>
  <c r="AJ13" i="1"/>
  <c r="AK12" i="1"/>
  <c r="D10" i="1"/>
  <c r="AC10" i="1"/>
  <c r="S10" i="1"/>
  <c r="K10" i="1"/>
  <c r="G10" i="1"/>
  <c r="AF10" i="1"/>
  <c r="X10" i="1"/>
  <c r="T10" i="1"/>
  <c r="P10" i="1"/>
  <c r="H10" i="1"/>
  <c r="AG10" i="1"/>
  <c r="Y10" i="1"/>
  <c r="O10" i="1"/>
  <c r="AB10" i="1"/>
  <c r="L10" i="1"/>
  <c r="AI10" i="1"/>
  <c r="AE10" i="1"/>
  <c r="AA10" i="1"/>
  <c r="U10" i="1"/>
  <c r="Q10" i="1"/>
  <c r="M10" i="1"/>
  <c r="I10" i="1"/>
  <c r="E10" i="1"/>
  <c r="AH10" i="1"/>
  <c r="AD10" i="1"/>
  <c r="Z10" i="1"/>
  <c r="V10" i="1"/>
  <c r="R10" i="1"/>
  <c r="N10" i="1"/>
  <c r="J10" i="1"/>
  <c r="F10" i="1"/>
  <c r="C11" i="1"/>
  <c r="W11" i="1" s="1"/>
  <c r="B26" i="2" l="1"/>
  <c r="B28" i="2" s="1"/>
  <c r="B25" i="2"/>
  <c r="AG20" i="2"/>
  <c r="AG21" i="2" s="1"/>
  <c r="AE20" i="2"/>
  <c r="AE21" i="2" s="1"/>
  <c r="AC20" i="2"/>
  <c r="AC21" i="2" s="1"/>
  <c r="AA20" i="2"/>
  <c r="AA21" i="2" s="1"/>
  <c r="Y20" i="2"/>
  <c r="Y21" i="2" s="1"/>
  <c r="W20" i="2"/>
  <c r="W21" i="2" s="1"/>
  <c r="U20" i="2"/>
  <c r="U21" i="2" s="1"/>
  <c r="S20" i="2"/>
  <c r="S21" i="2" s="1"/>
  <c r="Q20" i="2"/>
  <c r="Q21" i="2" s="1"/>
  <c r="O20" i="2"/>
  <c r="O21" i="2" s="1"/>
  <c r="M20" i="2"/>
  <c r="M21" i="2" s="1"/>
  <c r="K20" i="2"/>
  <c r="K21" i="2" s="1"/>
  <c r="I20" i="2"/>
  <c r="I21" i="2" s="1"/>
  <c r="G20" i="2"/>
  <c r="G21" i="2" s="1"/>
  <c r="E20" i="2"/>
  <c r="E21" i="2" s="1"/>
  <c r="C20" i="2"/>
  <c r="C21" i="2" s="1"/>
  <c r="AH20" i="2"/>
  <c r="AH21" i="2" s="1"/>
  <c r="AF20" i="2"/>
  <c r="AF21" i="2" s="1"/>
  <c r="AD20" i="2"/>
  <c r="AD21" i="2" s="1"/>
  <c r="AB20" i="2"/>
  <c r="AB21" i="2" s="1"/>
  <c r="Z20" i="2"/>
  <c r="Z21" i="2" s="1"/>
  <c r="X20" i="2"/>
  <c r="X21" i="2" s="1"/>
  <c r="V20" i="2"/>
  <c r="V21" i="2" s="1"/>
  <c r="T20" i="2"/>
  <c r="T21" i="2" s="1"/>
  <c r="R20" i="2"/>
  <c r="R21" i="2" s="1"/>
  <c r="P20" i="2"/>
  <c r="P21" i="2" s="1"/>
  <c r="N20" i="2"/>
  <c r="N21" i="2" s="1"/>
  <c r="L20" i="2"/>
  <c r="L21" i="2" s="1"/>
  <c r="J20" i="2"/>
  <c r="J21" i="2" s="1"/>
  <c r="H20" i="2"/>
  <c r="H21" i="2" s="1"/>
  <c r="F20" i="2"/>
  <c r="F21" i="2" s="1"/>
  <c r="D20" i="2"/>
  <c r="D21" i="2" s="1"/>
  <c r="AJ14" i="1"/>
  <c r="AK13" i="1"/>
  <c r="D11" i="1"/>
  <c r="AC11" i="1"/>
  <c r="S11" i="1"/>
  <c r="K11" i="1"/>
  <c r="G11" i="1"/>
  <c r="AF11" i="1"/>
  <c r="X11" i="1"/>
  <c r="T11" i="1"/>
  <c r="P11" i="1"/>
  <c r="H11" i="1"/>
  <c r="AG11" i="1"/>
  <c r="Y11" i="1"/>
  <c r="O11" i="1"/>
  <c r="AB11" i="1"/>
  <c r="L11" i="1"/>
  <c r="AI11" i="1"/>
  <c r="AE11" i="1"/>
  <c r="AA11" i="1"/>
  <c r="U11" i="1"/>
  <c r="Q11" i="1"/>
  <c r="M11" i="1"/>
  <c r="I11" i="1"/>
  <c r="E11" i="1"/>
  <c r="AH11" i="1"/>
  <c r="AD11" i="1"/>
  <c r="Z11" i="1"/>
  <c r="V11" i="1"/>
  <c r="R11" i="1"/>
  <c r="N11" i="1"/>
  <c r="J11" i="1"/>
  <c r="F11" i="1"/>
  <c r="C12" i="1"/>
  <c r="W12" i="1" s="1"/>
  <c r="B29" i="2" l="1"/>
  <c r="B30" i="2"/>
  <c r="J28" i="2"/>
  <c r="J29" i="2" s="1"/>
  <c r="AH28" i="2"/>
  <c r="AH29" i="2" s="1"/>
  <c r="P28" i="2"/>
  <c r="P29" i="2" s="1"/>
  <c r="AF28" i="2"/>
  <c r="AF29" i="2" s="1"/>
  <c r="Q28" i="2"/>
  <c r="Q29" i="2" s="1"/>
  <c r="AG28" i="2"/>
  <c r="AG29" i="2" s="1"/>
  <c r="C28" i="2"/>
  <c r="C29" i="2" s="1"/>
  <c r="S28" i="2"/>
  <c r="S29" i="2" s="1"/>
  <c r="N28" i="2"/>
  <c r="N29" i="2" s="1"/>
  <c r="D28" i="2"/>
  <c r="D29" i="2" s="1"/>
  <c r="T28" i="2"/>
  <c r="T29" i="2" s="1"/>
  <c r="E28" i="2"/>
  <c r="E29" i="2" s="1"/>
  <c r="U28" i="2"/>
  <c r="U29" i="2" s="1"/>
  <c r="F28" i="2"/>
  <c r="F29" i="2" s="1"/>
  <c r="G28" i="2"/>
  <c r="G29" i="2" s="1"/>
  <c r="W28" i="2"/>
  <c r="W29" i="2" s="1"/>
  <c r="V28" i="2"/>
  <c r="V29" i="2" s="1"/>
  <c r="H28" i="2"/>
  <c r="H29" i="2" s="1"/>
  <c r="X28" i="2"/>
  <c r="X29" i="2" s="1"/>
  <c r="I28" i="2"/>
  <c r="I29" i="2" s="1"/>
  <c r="Y28" i="2"/>
  <c r="Y29" i="2" s="1"/>
  <c r="R28" i="2"/>
  <c r="R29" i="2" s="1"/>
  <c r="K28" i="2"/>
  <c r="K29" i="2" s="1"/>
  <c r="AA28" i="2"/>
  <c r="AA29" i="2" s="1"/>
  <c r="AD28" i="2"/>
  <c r="AD29" i="2" s="1"/>
  <c r="L28" i="2"/>
  <c r="L29" i="2" s="1"/>
  <c r="AB28" i="2"/>
  <c r="AB29" i="2" s="1"/>
  <c r="M28" i="2"/>
  <c r="M29" i="2" s="1"/>
  <c r="AC28" i="2"/>
  <c r="AC29" i="2" s="1"/>
  <c r="Z28" i="2"/>
  <c r="Z29" i="2" s="1"/>
  <c r="O28" i="2"/>
  <c r="O29" i="2" s="1"/>
  <c r="AE28" i="2"/>
  <c r="AE29" i="2" s="1"/>
  <c r="B27" i="2"/>
  <c r="AG22" i="2"/>
  <c r="AG23" i="2" s="1"/>
  <c r="AE22" i="2"/>
  <c r="AE23" i="2" s="1"/>
  <c r="AC22" i="2"/>
  <c r="AC23" i="2" s="1"/>
  <c r="AA22" i="2"/>
  <c r="AA23" i="2" s="1"/>
  <c r="Y22" i="2"/>
  <c r="Y23" i="2" s="1"/>
  <c r="W22" i="2"/>
  <c r="W23" i="2" s="1"/>
  <c r="U22" i="2"/>
  <c r="U23" i="2" s="1"/>
  <c r="S22" i="2"/>
  <c r="S23" i="2" s="1"/>
  <c r="Q22" i="2"/>
  <c r="Q23" i="2" s="1"/>
  <c r="O22" i="2"/>
  <c r="O23" i="2" s="1"/>
  <c r="M22" i="2"/>
  <c r="M23" i="2" s="1"/>
  <c r="K22" i="2"/>
  <c r="K23" i="2" s="1"/>
  <c r="I22" i="2"/>
  <c r="I23" i="2" s="1"/>
  <c r="G22" i="2"/>
  <c r="G23" i="2" s="1"/>
  <c r="E22" i="2"/>
  <c r="E23" i="2" s="1"/>
  <c r="C22" i="2"/>
  <c r="C23" i="2" s="1"/>
  <c r="AH22" i="2"/>
  <c r="AH23" i="2" s="1"/>
  <c r="AF22" i="2"/>
  <c r="AF23" i="2" s="1"/>
  <c r="AD22" i="2"/>
  <c r="AD23" i="2" s="1"/>
  <c r="AB22" i="2"/>
  <c r="AB23" i="2" s="1"/>
  <c r="Z22" i="2"/>
  <c r="Z23" i="2" s="1"/>
  <c r="X22" i="2"/>
  <c r="X23" i="2" s="1"/>
  <c r="V22" i="2"/>
  <c r="V23" i="2" s="1"/>
  <c r="T22" i="2"/>
  <c r="T23" i="2" s="1"/>
  <c r="R22" i="2"/>
  <c r="R23" i="2" s="1"/>
  <c r="P22" i="2"/>
  <c r="P23" i="2" s="1"/>
  <c r="N22" i="2"/>
  <c r="N23" i="2" s="1"/>
  <c r="L22" i="2"/>
  <c r="L23" i="2" s="1"/>
  <c r="J22" i="2"/>
  <c r="J23" i="2" s="1"/>
  <c r="H22" i="2"/>
  <c r="H23" i="2" s="1"/>
  <c r="F22" i="2"/>
  <c r="F23" i="2" s="1"/>
  <c r="D22" i="2"/>
  <c r="D23" i="2" s="1"/>
  <c r="AJ15" i="1"/>
  <c r="AK14" i="1"/>
  <c r="D12" i="1"/>
  <c r="AC12" i="1"/>
  <c r="S12" i="1"/>
  <c r="K12" i="1"/>
  <c r="G12" i="1"/>
  <c r="AF12" i="1"/>
  <c r="X12" i="1"/>
  <c r="T12" i="1"/>
  <c r="P12" i="1"/>
  <c r="H12" i="1"/>
  <c r="AG12" i="1"/>
  <c r="Y12" i="1"/>
  <c r="O12" i="1"/>
  <c r="AB12" i="1"/>
  <c r="L12" i="1"/>
  <c r="AI12" i="1"/>
  <c r="AE12" i="1"/>
  <c r="AA12" i="1"/>
  <c r="U12" i="1"/>
  <c r="Q12" i="1"/>
  <c r="M12" i="1"/>
  <c r="I12" i="1"/>
  <c r="E12" i="1"/>
  <c r="AH12" i="1"/>
  <c r="AD12" i="1"/>
  <c r="Z12" i="1"/>
  <c r="V12" i="1"/>
  <c r="R12" i="1"/>
  <c r="N12" i="1"/>
  <c r="J12" i="1"/>
  <c r="F12" i="1"/>
  <c r="C13" i="1"/>
  <c r="W13" i="1" s="1"/>
  <c r="AH30" i="2" l="1"/>
  <c r="AH31" i="2" s="1"/>
  <c r="B31" i="2"/>
  <c r="AC30" i="2"/>
  <c r="AC31" i="2" s="1"/>
  <c r="X30" i="2"/>
  <c r="X31" i="2" s="1"/>
  <c r="S30" i="2"/>
  <c r="S31" i="2" s="1"/>
  <c r="M30" i="2"/>
  <c r="M31" i="2" s="1"/>
  <c r="H30" i="2"/>
  <c r="H31" i="2" s="1"/>
  <c r="C30" i="2"/>
  <c r="C31" i="2" s="1"/>
  <c r="AG30" i="2"/>
  <c r="AG31" i="2" s="1"/>
  <c r="AB30" i="2"/>
  <c r="AB31" i="2" s="1"/>
  <c r="W30" i="2"/>
  <c r="W31" i="2" s="1"/>
  <c r="Q30" i="2"/>
  <c r="Q31" i="2" s="1"/>
  <c r="L30" i="2"/>
  <c r="L31" i="2" s="1"/>
  <c r="G30" i="2"/>
  <c r="G31" i="2" s="1"/>
  <c r="B32" i="2"/>
  <c r="AF30" i="2"/>
  <c r="AF31" i="2" s="1"/>
  <c r="AA30" i="2"/>
  <c r="AA31" i="2" s="1"/>
  <c r="U30" i="2"/>
  <c r="U31" i="2" s="1"/>
  <c r="P30" i="2"/>
  <c r="P31" i="2" s="1"/>
  <c r="K30" i="2"/>
  <c r="K31" i="2" s="1"/>
  <c r="E30" i="2"/>
  <c r="E31" i="2" s="1"/>
  <c r="AE30" i="2"/>
  <c r="AE31" i="2" s="1"/>
  <c r="Y30" i="2"/>
  <c r="Y31" i="2" s="1"/>
  <c r="T30" i="2"/>
  <c r="T31" i="2" s="1"/>
  <c r="O30" i="2"/>
  <c r="O31" i="2" s="1"/>
  <c r="I30" i="2"/>
  <c r="I31" i="2" s="1"/>
  <c r="D30" i="2"/>
  <c r="D31" i="2" s="1"/>
  <c r="R30" i="2"/>
  <c r="R31" i="2" s="1"/>
  <c r="F30" i="2"/>
  <c r="F31" i="2" s="1"/>
  <c r="V30" i="2"/>
  <c r="V31" i="2" s="1"/>
  <c r="J30" i="2"/>
  <c r="J31" i="2" s="1"/>
  <c r="Z30" i="2"/>
  <c r="Z31" i="2" s="1"/>
  <c r="N30" i="2"/>
  <c r="N31" i="2" s="1"/>
  <c r="AD30" i="2"/>
  <c r="AD31" i="2" s="1"/>
  <c r="AG24" i="2"/>
  <c r="AG25" i="2" s="1"/>
  <c r="AE24" i="2"/>
  <c r="AE25" i="2" s="1"/>
  <c r="AC24" i="2"/>
  <c r="AC25" i="2" s="1"/>
  <c r="AA24" i="2"/>
  <c r="AA25" i="2" s="1"/>
  <c r="Y24" i="2"/>
  <c r="Y25" i="2" s="1"/>
  <c r="W24" i="2"/>
  <c r="W25" i="2" s="1"/>
  <c r="U24" i="2"/>
  <c r="U25" i="2" s="1"/>
  <c r="S24" i="2"/>
  <c r="S25" i="2" s="1"/>
  <c r="Q24" i="2"/>
  <c r="Q25" i="2" s="1"/>
  <c r="O24" i="2"/>
  <c r="O25" i="2" s="1"/>
  <c r="M24" i="2"/>
  <c r="M25" i="2" s="1"/>
  <c r="K24" i="2"/>
  <c r="K25" i="2" s="1"/>
  <c r="I24" i="2"/>
  <c r="I25" i="2" s="1"/>
  <c r="G24" i="2"/>
  <c r="G25" i="2" s="1"/>
  <c r="E24" i="2"/>
  <c r="E25" i="2" s="1"/>
  <c r="C24" i="2"/>
  <c r="C25" i="2" s="1"/>
  <c r="AH24" i="2"/>
  <c r="AH25" i="2" s="1"/>
  <c r="AF24" i="2"/>
  <c r="AF25" i="2" s="1"/>
  <c r="AD24" i="2"/>
  <c r="AD25" i="2" s="1"/>
  <c r="AB24" i="2"/>
  <c r="AB25" i="2" s="1"/>
  <c r="Z24" i="2"/>
  <c r="Z25" i="2" s="1"/>
  <c r="X24" i="2"/>
  <c r="X25" i="2" s="1"/>
  <c r="V24" i="2"/>
  <c r="V25" i="2" s="1"/>
  <c r="T24" i="2"/>
  <c r="T25" i="2" s="1"/>
  <c r="R24" i="2"/>
  <c r="R25" i="2" s="1"/>
  <c r="P24" i="2"/>
  <c r="P25" i="2" s="1"/>
  <c r="N24" i="2"/>
  <c r="N25" i="2" s="1"/>
  <c r="L24" i="2"/>
  <c r="L25" i="2" s="1"/>
  <c r="J24" i="2"/>
  <c r="J25" i="2" s="1"/>
  <c r="H24" i="2"/>
  <c r="H25" i="2" s="1"/>
  <c r="F24" i="2"/>
  <c r="F25" i="2" s="1"/>
  <c r="D24" i="2"/>
  <c r="D25" i="2" s="1"/>
  <c r="AJ16" i="1"/>
  <c r="AK15" i="1"/>
  <c r="D13" i="1"/>
  <c r="AC13" i="1"/>
  <c r="S13" i="1"/>
  <c r="K13" i="1"/>
  <c r="G13" i="1"/>
  <c r="AF13" i="1"/>
  <c r="X13" i="1"/>
  <c r="T13" i="1"/>
  <c r="P13" i="1"/>
  <c r="H13" i="1"/>
  <c r="AG13" i="1"/>
  <c r="Y13" i="1"/>
  <c r="O13" i="1"/>
  <c r="AB13" i="1"/>
  <c r="L13" i="1"/>
  <c r="AI13" i="1"/>
  <c r="AE13" i="1"/>
  <c r="AA13" i="1"/>
  <c r="U13" i="1"/>
  <c r="Q13" i="1"/>
  <c r="M13" i="1"/>
  <c r="I13" i="1"/>
  <c r="E13" i="1"/>
  <c r="AH13" i="1"/>
  <c r="AD13" i="1"/>
  <c r="Z13" i="1"/>
  <c r="V13" i="1"/>
  <c r="R13" i="1"/>
  <c r="N13" i="1"/>
  <c r="J13" i="1"/>
  <c r="F13" i="1"/>
  <c r="C14" i="1"/>
  <c r="W14" i="1" s="1"/>
  <c r="B33" i="2" l="1"/>
  <c r="B34" i="2"/>
  <c r="P32" i="2"/>
  <c r="P33" i="2" s="1"/>
  <c r="AF32" i="2"/>
  <c r="AF33" i="2" s="1"/>
  <c r="Q32" i="2"/>
  <c r="Q33" i="2" s="1"/>
  <c r="AG32" i="2"/>
  <c r="AG33" i="2" s="1"/>
  <c r="R32" i="2"/>
  <c r="R33" i="2" s="1"/>
  <c r="AH32" i="2"/>
  <c r="AH33" i="2" s="1"/>
  <c r="O32" i="2"/>
  <c r="O33" i="2" s="1"/>
  <c r="AE32" i="2"/>
  <c r="AE33" i="2" s="1"/>
  <c r="D32" i="2"/>
  <c r="D33" i="2" s="1"/>
  <c r="T32" i="2"/>
  <c r="T33" i="2" s="1"/>
  <c r="E32" i="2"/>
  <c r="E33" i="2" s="1"/>
  <c r="U32" i="2"/>
  <c r="U33" i="2" s="1"/>
  <c r="F32" i="2"/>
  <c r="F33" i="2" s="1"/>
  <c r="V32" i="2"/>
  <c r="V33" i="2" s="1"/>
  <c r="C32" i="2"/>
  <c r="C33" i="2" s="1"/>
  <c r="S32" i="2"/>
  <c r="S33" i="2" s="1"/>
  <c r="H32" i="2"/>
  <c r="H33" i="2" s="1"/>
  <c r="X32" i="2"/>
  <c r="X33" i="2" s="1"/>
  <c r="I32" i="2"/>
  <c r="I33" i="2" s="1"/>
  <c r="Y32" i="2"/>
  <c r="Y33" i="2" s="1"/>
  <c r="J32" i="2"/>
  <c r="J33" i="2" s="1"/>
  <c r="Z32" i="2"/>
  <c r="Z33" i="2" s="1"/>
  <c r="G32" i="2"/>
  <c r="G33" i="2" s="1"/>
  <c r="W32" i="2"/>
  <c r="W33" i="2" s="1"/>
  <c r="L32" i="2"/>
  <c r="L33" i="2" s="1"/>
  <c r="AB32" i="2"/>
  <c r="AB33" i="2" s="1"/>
  <c r="M32" i="2"/>
  <c r="M33" i="2" s="1"/>
  <c r="AC32" i="2"/>
  <c r="AC33" i="2" s="1"/>
  <c r="N32" i="2"/>
  <c r="N33" i="2" s="1"/>
  <c r="AD32" i="2"/>
  <c r="AD33" i="2" s="1"/>
  <c r="K32" i="2"/>
  <c r="K33" i="2" s="1"/>
  <c r="AA32" i="2"/>
  <c r="AA33" i="2" s="1"/>
  <c r="AG26" i="2"/>
  <c r="AG27" i="2" s="1"/>
  <c r="AE26" i="2"/>
  <c r="AE27" i="2" s="1"/>
  <c r="AC26" i="2"/>
  <c r="AC27" i="2" s="1"/>
  <c r="AA26" i="2"/>
  <c r="AA27" i="2" s="1"/>
  <c r="Y26" i="2"/>
  <c r="Y27" i="2" s="1"/>
  <c r="W26" i="2"/>
  <c r="W27" i="2" s="1"/>
  <c r="U26" i="2"/>
  <c r="U27" i="2" s="1"/>
  <c r="S26" i="2"/>
  <c r="S27" i="2" s="1"/>
  <c r="Q26" i="2"/>
  <c r="Q27" i="2" s="1"/>
  <c r="O26" i="2"/>
  <c r="O27" i="2" s="1"/>
  <c r="M26" i="2"/>
  <c r="M27" i="2" s="1"/>
  <c r="K26" i="2"/>
  <c r="K27" i="2" s="1"/>
  <c r="I26" i="2"/>
  <c r="I27" i="2" s="1"/>
  <c r="G26" i="2"/>
  <c r="G27" i="2" s="1"/>
  <c r="E26" i="2"/>
  <c r="E27" i="2" s="1"/>
  <c r="C26" i="2"/>
  <c r="C27" i="2" s="1"/>
  <c r="AH26" i="2"/>
  <c r="AH27" i="2" s="1"/>
  <c r="AF26" i="2"/>
  <c r="AF27" i="2" s="1"/>
  <c r="AD26" i="2"/>
  <c r="AD27" i="2" s="1"/>
  <c r="AB26" i="2"/>
  <c r="AB27" i="2" s="1"/>
  <c r="Z26" i="2"/>
  <c r="Z27" i="2" s="1"/>
  <c r="X26" i="2"/>
  <c r="X27" i="2" s="1"/>
  <c r="V26" i="2"/>
  <c r="V27" i="2" s="1"/>
  <c r="T26" i="2"/>
  <c r="T27" i="2" s="1"/>
  <c r="R26" i="2"/>
  <c r="R27" i="2" s="1"/>
  <c r="P26" i="2"/>
  <c r="P27" i="2" s="1"/>
  <c r="N26" i="2"/>
  <c r="N27" i="2" s="1"/>
  <c r="L26" i="2"/>
  <c r="L27" i="2" s="1"/>
  <c r="J26" i="2"/>
  <c r="J27" i="2" s="1"/>
  <c r="H26" i="2"/>
  <c r="H27" i="2" s="1"/>
  <c r="F26" i="2"/>
  <c r="F27" i="2" s="1"/>
  <c r="D26" i="2"/>
  <c r="D27" i="2" s="1"/>
  <c r="AJ17" i="1"/>
  <c r="AK16" i="1"/>
  <c r="D14" i="1"/>
  <c r="AC14" i="1"/>
  <c r="S14" i="1"/>
  <c r="K14" i="1"/>
  <c r="G14" i="1"/>
  <c r="AF14" i="1"/>
  <c r="X14" i="1"/>
  <c r="T14" i="1"/>
  <c r="P14" i="1"/>
  <c r="H14" i="1"/>
  <c r="AG14" i="1"/>
  <c r="Y14" i="1"/>
  <c r="O14" i="1"/>
  <c r="AB14" i="1"/>
  <c r="L14" i="1"/>
  <c r="AI14" i="1"/>
  <c r="AE14" i="1"/>
  <c r="AA14" i="1"/>
  <c r="U14" i="1"/>
  <c r="Q14" i="1"/>
  <c r="M14" i="1"/>
  <c r="I14" i="1"/>
  <c r="E14" i="1"/>
  <c r="AH14" i="1"/>
  <c r="AD14" i="1"/>
  <c r="Z14" i="1"/>
  <c r="V14" i="1"/>
  <c r="R14" i="1"/>
  <c r="N14" i="1"/>
  <c r="J14" i="1"/>
  <c r="F14" i="1"/>
  <c r="C15" i="1"/>
  <c r="W15" i="1" s="1"/>
  <c r="B35" i="2" l="1"/>
  <c r="B36" i="2"/>
  <c r="B37" i="2" s="1"/>
  <c r="AH34" i="2"/>
  <c r="AH35" i="2" s="1"/>
  <c r="P34" i="2"/>
  <c r="P35" i="2" s="1"/>
  <c r="AF34" i="2"/>
  <c r="AF35" i="2" s="1"/>
  <c r="Q34" i="2"/>
  <c r="Q35" i="2" s="1"/>
  <c r="AG34" i="2"/>
  <c r="AG35" i="2" s="1"/>
  <c r="AD34" i="2"/>
  <c r="AD35" i="2" s="1"/>
  <c r="O34" i="2"/>
  <c r="O35" i="2" s="1"/>
  <c r="AE34" i="2"/>
  <c r="AE35" i="2" s="1"/>
  <c r="J34" i="2"/>
  <c r="J35" i="2" s="1"/>
  <c r="D34" i="2"/>
  <c r="D35" i="2" s="1"/>
  <c r="T34" i="2"/>
  <c r="T35" i="2" s="1"/>
  <c r="E34" i="2"/>
  <c r="E35" i="2" s="1"/>
  <c r="U34" i="2"/>
  <c r="U35" i="2" s="1"/>
  <c r="F34" i="2"/>
  <c r="F35" i="2" s="1"/>
  <c r="C34" i="2"/>
  <c r="C35" i="2" s="1"/>
  <c r="S34" i="2"/>
  <c r="S35" i="2" s="1"/>
  <c r="R34" i="2"/>
  <c r="R35" i="2" s="1"/>
  <c r="H34" i="2"/>
  <c r="H35" i="2" s="1"/>
  <c r="X34" i="2"/>
  <c r="X35" i="2" s="1"/>
  <c r="I34" i="2"/>
  <c r="I35" i="2" s="1"/>
  <c r="Y34" i="2"/>
  <c r="Y35" i="2" s="1"/>
  <c r="N34" i="2"/>
  <c r="N35" i="2" s="1"/>
  <c r="G34" i="2"/>
  <c r="G35" i="2" s="1"/>
  <c r="W34" i="2"/>
  <c r="W35" i="2" s="1"/>
  <c r="Z34" i="2"/>
  <c r="Z35" i="2" s="1"/>
  <c r="L34" i="2"/>
  <c r="L35" i="2" s="1"/>
  <c r="AB34" i="2"/>
  <c r="AB35" i="2" s="1"/>
  <c r="M34" i="2"/>
  <c r="M35" i="2" s="1"/>
  <c r="AC34" i="2"/>
  <c r="AC35" i="2" s="1"/>
  <c r="V34" i="2"/>
  <c r="V35" i="2" s="1"/>
  <c r="K34" i="2"/>
  <c r="K35" i="2" s="1"/>
  <c r="AA34" i="2"/>
  <c r="AA35" i="2" s="1"/>
  <c r="AG36" i="2"/>
  <c r="AG37" i="2" s="1"/>
  <c r="AE36" i="2"/>
  <c r="AE37" i="2" s="1"/>
  <c r="AC36" i="2"/>
  <c r="AC37" i="2" s="1"/>
  <c r="AA36" i="2"/>
  <c r="AA37" i="2" s="1"/>
  <c r="Y36" i="2"/>
  <c r="Y37" i="2" s="1"/>
  <c r="W36" i="2"/>
  <c r="W37" i="2" s="1"/>
  <c r="U36" i="2"/>
  <c r="U37" i="2" s="1"/>
  <c r="S36" i="2"/>
  <c r="S37" i="2" s="1"/>
  <c r="Q36" i="2"/>
  <c r="Q37" i="2" s="1"/>
  <c r="O36" i="2"/>
  <c r="O37" i="2" s="1"/>
  <c r="M36" i="2"/>
  <c r="M37" i="2" s="1"/>
  <c r="K36" i="2"/>
  <c r="K37" i="2" s="1"/>
  <c r="I36" i="2"/>
  <c r="I37" i="2" s="1"/>
  <c r="G36" i="2"/>
  <c r="G37" i="2" s="1"/>
  <c r="E36" i="2"/>
  <c r="E37" i="2" s="1"/>
  <c r="C36" i="2"/>
  <c r="C37" i="2" s="1"/>
  <c r="AH36" i="2"/>
  <c r="AH37" i="2" s="1"/>
  <c r="AF36" i="2"/>
  <c r="AF37" i="2" s="1"/>
  <c r="AD36" i="2"/>
  <c r="AD37" i="2" s="1"/>
  <c r="AB36" i="2"/>
  <c r="AB37" i="2" s="1"/>
  <c r="Z36" i="2"/>
  <c r="Z37" i="2" s="1"/>
  <c r="X36" i="2"/>
  <c r="X37" i="2" s="1"/>
  <c r="V36" i="2"/>
  <c r="V37" i="2" s="1"/>
  <c r="T36" i="2"/>
  <c r="T37" i="2" s="1"/>
  <c r="R36" i="2"/>
  <c r="R37" i="2" s="1"/>
  <c r="P36" i="2"/>
  <c r="P37" i="2" s="1"/>
  <c r="N36" i="2"/>
  <c r="N37" i="2" s="1"/>
  <c r="L36" i="2"/>
  <c r="L37" i="2" s="1"/>
  <c r="J36" i="2"/>
  <c r="J37" i="2" s="1"/>
  <c r="H36" i="2"/>
  <c r="H37" i="2" s="1"/>
  <c r="F36" i="2"/>
  <c r="F37" i="2" s="1"/>
  <c r="D36" i="2"/>
  <c r="D37" i="2" s="1"/>
  <c r="AJ18" i="1"/>
  <c r="AK17" i="1"/>
  <c r="D15" i="1"/>
  <c r="AC15" i="1"/>
  <c r="S15" i="1"/>
  <c r="K15" i="1"/>
  <c r="G15" i="1"/>
  <c r="AF15" i="1"/>
  <c r="X15" i="1"/>
  <c r="T15" i="1"/>
  <c r="P15" i="1"/>
  <c r="H15" i="1"/>
  <c r="AG15" i="1"/>
  <c r="Y15" i="1"/>
  <c r="O15" i="1"/>
  <c r="AB15" i="1"/>
  <c r="L15" i="1"/>
  <c r="AI15" i="1"/>
  <c r="AE15" i="1"/>
  <c r="AA15" i="1"/>
  <c r="U15" i="1"/>
  <c r="Q15" i="1"/>
  <c r="M15" i="1"/>
  <c r="I15" i="1"/>
  <c r="E15" i="1"/>
  <c r="AH15" i="1"/>
  <c r="AD15" i="1"/>
  <c r="Z15" i="1"/>
  <c r="V15" i="1"/>
  <c r="R15" i="1"/>
  <c r="N15" i="1"/>
  <c r="J15" i="1"/>
  <c r="F15" i="1"/>
  <c r="C16" i="1"/>
  <c r="W16" i="1" s="1"/>
  <c r="AJ19" i="1" l="1"/>
  <c r="AK18" i="1"/>
  <c r="D16" i="1"/>
  <c r="AC16" i="1"/>
  <c r="S16" i="1"/>
  <c r="K16" i="1"/>
  <c r="G16" i="1"/>
  <c r="AF16" i="1"/>
  <c r="X16" i="1"/>
  <c r="T16" i="1"/>
  <c r="P16" i="1"/>
  <c r="H16" i="1"/>
  <c r="AG16" i="1"/>
  <c r="Y16" i="1"/>
  <c r="O16" i="1"/>
  <c r="AB16" i="1"/>
  <c r="L16" i="1"/>
  <c r="AI16" i="1"/>
  <c r="AE16" i="1"/>
  <c r="AA16" i="1"/>
  <c r="U16" i="1"/>
  <c r="Q16" i="1"/>
  <c r="M16" i="1"/>
  <c r="I16" i="1"/>
  <c r="E16" i="1"/>
  <c r="AH16" i="1"/>
  <c r="AD16" i="1"/>
  <c r="Z16" i="1"/>
  <c r="V16" i="1"/>
  <c r="R16" i="1"/>
  <c r="N16" i="1"/>
  <c r="J16" i="1"/>
  <c r="F16" i="1"/>
  <c r="C17" i="1"/>
  <c r="W17" i="1" s="1"/>
  <c r="AJ20" i="1" l="1"/>
  <c r="AK19" i="1"/>
  <c r="D17" i="1"/>
  <c r="AC17" i="1"/>
  <c r="S17" i="1"/>
  <c r="K17" i="1"/>
  <c r="G17" i="1"/>
  <c r="AF17" i="1"/>
  <c r="X17" i="1"/>
  <c r="T17" i="1"/>
  <c r="P17" i="1"/>
  <c r="H17" i="1"/>
  <c r="AG17" i="1"/>
  <c r="Y17" i="1"/>
  <c r="O17" i="1"/>
  <c r="AB17" i="1"/>
  <c r="L17" i="1"/>
  <c r="AI17" i="1"/>
  <c r="AE17" i="1"/>
  <c r="AA17" i="1"/>
  <c r="U17" i="1"/>
  <c r="Q17" i="1"/>
  <c r="M17" i="1"/>
  <c r="I17" i="1"/>
  <c r="E17" i="1"/>
  <c r="AH17" i="1"/>
  <c r="AD17" i="1"/>
  <c r="Z17" i="1"/>
  <c r="V17" i="1"/>
  <c r="R17" i="1"/>
  <c r="N17" i="1"/>
  <c r="J17" i="1"/>
  <c r="F17" i="1"/>
  <c r="C18" i="1"/>
  <c r="W18" i="1" s="1"/>
  <c r="AJ21" i="1" l="1"/>
  <c r="AK20" i="1"/>
  <c r="D18" i="1"/>
  <c r="AC18" i="1"/>
  <c r="S18" i="1"/>
  <c r="K18" i="1"/>
  <c r="G18" i="1"/>
  <c r="AF18" i="1"/>
  <c r="X18" i="1"/>
  <c r="T18" i="1"/>
  <c r="P18" i="1"/>
  <c r="H18" i="1"/>
  <c r="AG18" i="1"/>
  <c r="Y18" i="1"/>
  <c r="O18" i="1"/>
  <c r="AB18" i="1"/>
  <c r="L18" i="1"/>
  <c r="AI18" i="1"/>
  <c r="AE18" i="1"/>
  <c r="AA18" i="1"/>
  <c r="U18" i="1"/>
  <c r="Q18" i="1"/>
  <c r="M18" i="1"/>
  <c r="I18" i="1"/>
  <c r="E18" i="1"/>
  <c r="AH18" i="1"/>
  <c r="AD18" i="1"/>
  <c r="Z18" i="1"/>
  <c r="V18" i="1"/>
  <c r="R18" i="1"/>
  <c r="N18" i="1"/>
  <c r="J18" i="1"/>
  <c r="F18" i="1"/>
  <c r="C19" i="1"/>
  <c r="W19" i="1" s="1"/>
  <c r="AJ22" i="1" l="1"/>
  <c r="AK21" i="1"/>
  <c r="D19" i="1"/>
  <c r="AC19" i="1"/>
  <c r="S19" i="1"/>
  <c r="K19" i="1"/>
  <c r="G19" i="1"/>
  <c r="AF19" i="1"/>
  <c r="X19" i="1"/>
  <c r="T19" i="1"/>
  <c r="P19" i="1"/>
  <c r="H19" i="1"/>
  <c r="AG19" i="1"/>
  <c r="Y19" i="1"/>
  <c r="O19" i="1"/>
  <c r="AB19" i="1"/>
  <c r="L19" i="1"/>
  <c r="AI19" i="1"/>
  <c r="AE19" i="1"/>
  <c r="AA19" i="1"/>
  <c r="U19" i="1"/>
  <c r="Q19" i="1"/>
  <c r="M19" i="1"/>
  <c r="I19" i="1"/>
  <c r="E19" i="1"/>
  <c r="AH19" i="1"/>
  <c r="AD19" i="1"/>
  <c r="Z19" i="1"/>
  <c r="V19" i="1"/>
  <c r="R19" i="1"/>
  <c r="N19" i="1"/>
  <c r="J19" i="1"/>
  <c r="F19" i="1"/>
  <c r="C20" i="1"/>
  <c r="W20" i="1" s="1"/>
  <c r="AJ23" i="1" l="1"/>
  <c r="AK22" i="1"/>
  <c r="D20" i="1"/>
  <c r="AC20" i="1"/>
  <c r="S20" i="1"/>
  <c r="K20" i="1"/>
  <c r="G20" i="1"/>
  <c r="AF20" i="1"/>
  <c r="X20" i="1"/>
  <c r="T20" i="1"/>
  <c r="P20" i="1"/>
  <c r="H20" i="1"/>
  <c r="AG20" i="1"/>
  <c r="Y20" i="1"/>
  <c r="O20" i="1"/>
  <c r="AB20" i="1"/>
  <c r="L20" i="1"/>
  <c r="AI20" i="1"/>
  <c r="AE20" i="1"/>
  <c r="AA20" i="1"/>
  <c r="U20" i="1"/>
  <c r="Q20" i="1"/>
  <c r="M20" i="1"/>
  <c r="I20" i="1"/>
  <c r="E20" i="1"/>
  <c r="AH20" i="1"/>
  <c r="AD20" i="1"/>
  <c r="Z20" i="1"/>
  <c r="V20" i="1"/>
  <c r="R20" i="1"/>
  <c r="N20" i="1"/>
  <c r="J20" i="1"/>
  <c r="F20" i="1"/>
  <c r="C21" i="1"/>
  <c r="W21" i="1" s="1"/>
  <c r="AJ24" i="1" l="1"/>
  <c r="AK23" i="1"/>
  <c r="D21" i="1"/>
  <c r="AC21" i="1"/>
  <c r="S21" i="1"/>
  <c r="K21" i="1"/>
  <c r="G21" i="1"/>
  <c r="AF21" i="1"/>
  <c r="X21" i="1"/>
  <c r="T21" i="1"/>
  <c r="P21" i="1"/>
  <c r="H21" i="1"/>
  <c r="AG21" i="1"/>
  <c r="Y21" i="1"/>
  <c r="O21" i="1"/>
  <c r="AB21" i="1"/>
  <c r="L21" i="1"/>
  <c r="AI21" i="1"/>
  <c r="AE21" i="1"/>
  <c r="AA21" i="1"/>
  <c r="U21" i="1"/>
  <c r="Q21" i="1"/>
  <c r="M21" i="1"/>
  <c r="I21" i="1"/>
  <c r="E21" i="1"/>
  <c r="AH21" i="1"/>
  <c r="AD21" i="1"/>
  <c r="Z21" i="1"/>
  <c r="V21" i="1"/>
  <c r="R21" i="1"/>
  <c r="N21" i="1"/>
  <c r="J21" i="1"/>
  <c r="F21" i="1"/>
  <c r="C22" i="1"/>
  <c r="W22" i="1" s="1"/>
  <c r="AJ25" i="1" l="1"/>
  <c r="AK24" i="1"/>
  <c r="D22" i="1"/>
  <c r="AC22" i="1"/>
  <c r="S22" i="1"/>
  <c r="K22" i="1"/>
  <c r="G22" i="1"/>
  <c r="AF22" i="1"/>
  <c r="X22" i="1"/>
  <c r="T22" i="1"/>
  <c r="P22" i="1"/>
  <c r="H22" i="1"/>
  <c r="AG22" i="1"/>
  <c r="Y22" i="1"/>
  <c r="O22" i="1"/>
  <c r="AB22" i="1"/>
  <c r="L22" i="1"/>
  <c r="AI22" i="1"/>
  <c r="AE22" i="1"/>
  <c r="AA22" i="1"/>
  <c r="U22" i="1"/>
  <c r="Q22" i="1"/>
  <c r="M22" i="1"/>
  <c r="I22" i="1"/>
  <c r="E22" i="1"/>
  <c r="AH22" i="1"/>
  <c r="AD22" i="1"/>
  <c r="Z22" i="1"/>
  <c r="V22" i="1"/>
  <c r="R22" i="1"/>
  <c r="N22" i="1"/>
  <c r="J22" i="1"/>
  <c r="F22" i="1"/>
  <c r="C23" i="1"/>
  <c r="AJ26" i="1" l="1"/>
  <c r="AK25" i="1"/>
  <c r="W23" i="1"/>
  <c r="D23" i="1"/>
  <c r="AC23" i="1"/>
  <c r="S23" i="1"/>
  <c r="K23" i="1"/>
  <c r="G23" i="1"/>
  <c r="AF23" i="1"/>
  <c r="X23" i="1"/>
  <c r="T23" i="1"/>
  <c r="P23" i="1"/>
  <c r="H23" i="1"/>
  <c r="AG23" i="1"/>
  <c r="Y23" i="1"/>
  <c r="O23" i="1"/>
  <c r="AB23" i="1"/>
  <c r="L23" i="1"/>
  <c r="AI23" i="1"/>
  <c r="AE23" i="1"/>
  <c r="AA23" i="1"/>
  <c r="U23" i="1"/>
  <c r="Q23" i="1"/>
  <c r="M23" i="1"/>
  <c r="I23" i="1"/>
  <c r="E23" i="1"/>
  <c r="AH23" i="1"/>
  <c r="AD23" i="1"/>
  <c r="Z23" i="1"/>
  <c r="V23" i="1"/>
  <c r="R23" i="1"/>
  <c r="N23" i="1"/>
  <c r="J23" i="1"/>
  <c r="F23" i="1"/>
  <c r="C24" i="1"/>
  <c r="W24" i="1" s="1"/>
  <c r="AJ27" i="1" l="1"/>
  <c r="AK26" i="1"/>
  <c r="D24" i="1"/>
  <c r="AC24" i="1"/>
  <c r="S24" i="1"/>
  <c r="K24" i="1"/>
  <c r="G24" i="1"/>
  <c r="AF24" i="1"/>
  <c r="X24" i="1"/>
  <c r="T24" i="1"/>
  <c r="P24" i="1"/>
  <c r="H24" i="1"/>
  <c r="AG24" i="1"/>
  <c r="Y24" i="1"/>
  <c r="O24" i="1"/>
  <c r="AB24" i="1"/>
  <c r="L24" i="1"/>
  <c r="AI24" i="1"/>
  <c r="AE24" i="1"/>
  <c r="AA24" i="1"/>
  <c r="U24" i="1"/>
  <c r="Q24" i="1"/>
  <c r="M24" i="1"/>
  <c r="I24" i="1"/>
  <c r="E24" i="1"/>
  <c r="AH24" i="1"/>
  <c r="AD24" i="1"/>
  <c r="Z24" i="1"/>
  <c r="V24" i="1"/>
  <c r="R24" i="1"/>
  <c r="N24" i="1"/>
  <c r="J24" i="1"/>
  <c r="F24" i="1"/>
  <c r="C25" i="1"/>
  <c r="W25" i="1" s="1"/>
  <c r="AJ28" i="1" l="1"/>
  <c r="AK27" i="1"/>
  <c r="D25" i="1"/>
  <c r="AC25" i="1"/>
  <c r="S25" i="1"/>
  <c r="K25" i="1"/>
  <c r="G25" i="1"/>
  <c r="AF25" i="1"/>
  <c r="X25" i="1"/>
  <c r="T25" i="1"/>
  <c r="P25" i="1"/>
  <c r="H25" i="1"/>
  <c r="AG25" i="1"/>
  <c r="Y25" i="1"/>
  <c r="O25" i="1"/>
  <c r="AB25" i="1"/>
  <c r="L25" i="1"/>
  <c r="AI25" i="1"/>
  <c r="AE25" i="1"/>
  <c r="AA25" i="1"/>
  <c r="U25" i="1"/>
  <c r="Q25" i="1"/>
  <c r="M25" i="1"/>
  <c r="I25" i="1"/>
  <c r="E25" i="1"/>
  <c r="AH25" i="1"/>
  <c r="AD25" i="1"/>
  <c r="Z25" i="1"/>
  <c r="V25" i="1"/>
  <c r="R25" i="1"/>
  <c r="N25" i="1"/>
  <c r="J25" i="1"/>
  <c r="F25" i="1"/>
  <c r="C26" i="1"/>
  <c r="W26" i="1" s="1"/>
  <c r="AJ29" i="1" l="1"/>
  <c r="AK28" i="1"/>
  <c r="D26" i="1"/>
  <c r="AC26" i="1"/>
  <c r="S26" i="1"/>
  <c r="K26" i="1"/>
  <c r="G26" i="1"/>
  <c r="AF26" i="1"/>
  <c r="X26" i="1"/>
  <c r="T26" i="1"/>
  <c r="P26" i="1"/>
  <c r="H26" i="1"/>
  <c r="AG26" i="1"/>
  <c r="Y26" i="1"/>
  <c r="O26" i="1"/>
  <c r="AB26" i="1"/>
  <c r="L26" i="1"/>
  <c r="AI26" i="1"/>
  <c r="AE26" i="1"/>
  <c r="AA26" i="1"/>
  <c r="U26" i="1"/>
  <c r="Q26" i="1"/>
  <c r="M26" i="1"/>
  <c r="I26" i="1"/>
  <c r="E26" i="1"/>
  <c r="AH26" i="1"/>
  <c r="AD26" i="1"/>
  <c r="Z26" i="1"/>
  <c r="V26" i="1"/>
  <c r="R26" i="1"/>
  <c r="N26" i="1"/>
  <c r="J26" i="1"/>
  <c r="F26" i="1"/>
  <c r="C27" i="1"/>
  <c r="W27" i="1" s="1"/>
  <c r="AK29" i="1" l="1"/>
  <c r="D27" i="1"/>
  <c r="AC27" i="1"/>
  <c r="S27" i="1"/>
  <c r="K27" i="1"/>
  <c r="G27" i="1"/>
  <c r="AF27" i="1"/>
  <c r="X27" i="1"/>
  <c r="T27" i="1"/>
  <c r="P27" i="1"/>
  <c r="H27" i="1"/>
  <c r="AG27" i="1"/>
  <c r="Y27" i="1"/>
  <c r="O27" i="1"/>
  <c r="AB27" i="1"/>
  <c r="L27" i="1"/>
  <c r="AI27" i="1"/>
  <c r="AE27" i="1"/>
  <c r="AA27" i="1"/>
  <c r="U27" i="1"/>
  <c r="Q27" i="1"/>
  <c r="M27" i="1"/>
  <c r="I27" i="1"/>
  <c r="E27" i="1"/>
  <c r="AH27" i="1"/>
  <c r="AD27" i="1"/>
  <c r="Z27" i="1"/>
  <c r="V27" i="1"/>
  <c r="R27" i="1"/>
  <c r="N27" i="1"/>
  <c r="J27" i="1"/>
  <c r="F27" i="1"/>
  <c r="C28" i="1"/>
  <c r="W28" i="1" s="1"/>
  <c r="D28" i="1" l="1"/>
  <c r="AC28" i="1"/>
  <c r="S28" i="1"/>
  <c r="K28" i="1"/>
  <c r="G28" i="1"/>
  <c r="AF28" i="1"/>
  <c r="X28" i="1"/>
  <c r="T28" i="1"/>
  <c r="P28" i="1"/>
  <c r="H28" i="1"/>
  <c r="AG28" i="1"/>
  <c r="Y28" i="1"/>
  <c r="O28" i="1"/>
  <c r="AB28" i="1"/>
  <c r="L28" i="1"/>
  <c r="AI28" i="1"/>
  <c r="AE28" i="1"/>
  <c r="AA28" i="1"/>
  <c r="U28" i="1"/>
  <c r="Q28" i="1"/>
  <c r="M28" i="1"/>
  <c r="I28" i="1"/>
  <c r="E28" i="1"/>
  <c r="AH28" i="1"/>
  <c r="AD28" i="1"/>
  <c r="Z28" i="1"/>
  <c r="V28" i="1"/>
  <c r="R28" i="1"/>
  <c r="N28" i="1"/>
  <c r="J28" i="1"/>
  <c r="F28" i="1"/>
  <c r="C29" i="1"/>
  <c r="W29" i="1" s="1"/>
  <c r="D29" i="1" l="1"/>
  <c r="AC29" i="1"/>
  <c r="S29" i="1"/>
  <c r="K29" i="1"/>
  <c r="G29" i="1"/>
  <c r="AF29" i="1"/>
  <c r="X29" i="1"/>
  <c r="T29" i="1"/>
  <c r="P29" i="1"/>
  <c r="H29" i="1"/>
  <c r="AG29" i="1"/>
  <c r="Y29" i="1"/>
  <c r="O29" i="1"/>
  <c r="AB29" i="1"/>
  <c r="L29" i="1"/>
  <c r="AI29" i="1"/>
  <c r="AE29" i="1"/>
  <c r="AA29" i="1"/>
  <c r="U29" i="1"/>
  <c r="Q29" i="1"/>
  <c r="M29" i="1"/>
  <c r="I29" i="1"/>
  <c r="E29" i="1"/>
  <c r="AH29" i="1"/>
  <c r="AD29" i="1"/>
  <c r="Z29" i="1"/>
  <c r="V29" i="1"/>
  <c r="R29" i="1"/>
  <c r="N29" i="1"/>
  <c r="J29" i="1"/>
  <c r="F29" i="1"/>
</calcChain>
</file>

<file path=xl/sharedStrings.xml><?xml version="1.0" encoding="utf-8"?>
<sst xmlns="http://schemas.openxmlformats.org/spreadsheetml/2006/main" count="59" uniqueCount="21">
  <si>
    <t>Nmiles</t>
  </si>
  <si>
    <t>Metres</t>
  </si>
  <si>
    <t>Distance to mark 1</t>
  </si>
  <si>
    <t>Start line length</t>
  </si>
  <si>
    <t>Angle to subtract from the course axis</t>
  </si>
  <si>
    <t>Start Line length in metres</t>
  </si>
  <si>
    <t>Distance to mark 1 in nautical miles</t>
  </si>
  <si>
    <t>Depth</t>
  </si>
  <si>
    <t>Anchor line scope</t>
  </si>
  <si>
    <t>Corrected start line length</t>
  </si>
  <si>
    <t>Corrected start angle</t>
  </si>
  <si>
    <t>Length</t>
  </si>
  <si>
    <t>Angle</t>
  </si>
  <si>
    <t>Starting line length in Metres</t>
  </si>
  <si>
    <t>Starting Line length in Metres</t>
  </si>
  <si>
    <t>Corrected starting line length and starting line angle adjustment</t>
  </si>
  <si>
    <t>Depth in Metres</t>
  </si>
  <si>
    <t>Angle to subtract from the course axis to check if mark 1 is to windward of the middle of the start line</t>
  </si>
  <si>
    <t>Calculated values</t>
  </si>
  <si>
    <t>&lt;- change the scope number as required</t>
  </si>
  <si>
    <t>Corrected starting line length and starting line angle adjustment to be added to the course axis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</si>
</sst>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8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/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left"/>
    </xf>
    <xf numFmtId="0" fontId="8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2" fontId="8" fillId="2" borderId="1" xfId="0" applyNumberFormat="1" applyFont="1" applyFill="1" applyBorder="1" applyAlignment="1">
      <alignment horizontal="right" vertical="center"/>
    </xf>
    <xf numFmtId="2" fontId="8" fillId="2" borderId="1" xfId="0" applyNumberFormat="1" applyFont="1" applyFill="1" applyBorder="1" applyAlignment="1">
      <alignment vertical="center"/>
    </xf>
    <xf numFmtId="2" fontId="8" fillId="2" borderId="1" xfId="0" applyNumberFormat="1" applyFont="1" applyFill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right"/>
    </xf>
    <xf numFmtId="1" fontId="6" fillId="3" borderId="1" xfId="0" applyNumberFormat="1" applyFont="1" applyFill="1" applyBorder="1"/>
    <xf numFmtId="0" fontId="5" fillId="0" borderId="0" xfId="0" applyFont="1"/>
    <xf numFmtId="1" fontId="5" fillId="3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left"/>
    </xf>
    <xf numFmtId="0" fontId="10" fillId="4" borderId="0" xfId="0" applyFont="1" applyFill="1" applyAlignment="1">
      <alignment horizontal="right"/>
    </xf>
    <xf numFmtId="0" fontId="0" fillId="4" borderId="0" xfId="0" applyFill="1"/>
    <xf numFmtId="1" fontId="5" fillId="4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7" fillId="3" borderId="5" xfId="0" applyFont="1" applyFill="1" applyBorder="1" applyAlignment="1">
      <alignment horizontal="center" vertical="center" textRotation="90"/>
    </xf>
    <xf numFmtId="0" fontId="7" fillId="3" borderId="6" xfId="0" applyFont="1" applyFill="1" applyBorder="1" applyAlignment="1">
      <alignment horizontal="center" vertical="center" textRotation="90"/>
    </xf>
    <xf numFmtId="0" fontId="7" fillId="3" borderId="7" xfId="0" applyFont="1" applyFill="1" applyBorder="1" applyAlignment="1">
      <alignment horizontal="center" vertical="center" textRotation="90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5" fillId="4" borderId="2" xfId="0" applyNumberFormat="1" applyFont="1" applyFill="1" applyBorder="1" applyAlignment="1">
      <alignment horizontal="center"/>
    </xf>
    <xf numFmtId="1" fontId="5" fillId="4" borderId="4" xfId="0" applyNumberFormat="1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0" fontId="10" fillId="0" borderId="8" xfId="0" applyFont="1" applyBorder="1" applyAlignment="1">
      <alignment horizontal="right"/>
    </xf>
    <xf numFmtId="1" fontId="5" fillId="3" borderId="2" xfId="0" applyNumberFormat="1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/>
    </xf>
    <xf numFmtId="1" fontId="5" fillId="3" borderId="2" xfId="0" applyNumberFormat="1" applyFont="1" applyFill="1" applyBorder="1" applyAlignment="1">
      <alignment horizontal="center"/>
    </xf>
    <xf numFmtId="1" fontId="5" fillId="3" borderId="4" xfId="0" applyNumberFormat="1" applyFont="1" applyFill="1" applyBorder="1" applyAlignment="1">
      <alignment horizontal="center"/>
    </xf>
    <xf numFmtId="1" fontId="5" fillId="3" borderId="1" xfId="0" applyNumberFormat="1" applyFont="1" applyFill="1" applyBorder="1" applyAlignment="1"/>
    <xf numFmtId="2" fontId="5" fillId="3" borderId="1" xfId="0" applyNumberFormat="1" applyFont="1" applyFill="1" applyBorder="1" applyAlignment="1"/>
    <xf numFmtId="0" fontId="0" fillId="0" borderId="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tabSelected="1" zoomScale="50" zoomScaleNormal="50" workbookViewId="0">
      <selection activeCell="S46" sqref="S46"/>
    </sheetView>
  </sheetViews>
  <sheetFormatPr defaultRowHeight="15" x14ac:dyDescent="0.25"/>
  <cols>
    <col min="1" max="1" width="9.85546875" style="2" customWidth="1"/>
    <col min="2" max="2" width="11.42578125" style="2" bestFit="1" customWidth="1"/>
    <col min="3" max="3" width="9" customWidth="1"/>
    <col min="4" max="4" width="7" bestFit="1" customWidth="1"/>
    <col min="5" max="15" width="7.42578125" bestFit="1" customWidth="1"/>
    <col min="16" max="16" width="7" bestFit="1" customWidth="1"/>
    <col min="17" max="34" width="8.140625" bestFit="1" customWidth="1"/>
    <col min="35" max="35" width="20.140625" style="19" customWidth="1"/>
    <col min="38" max="38" width="7.5703125" customWidth="1"/>
  </cols>
  <sheetData>
    <row r="1" spans="1:35" ht="57" customHeight="1" x14ac:dyDescent="0.25">
      <c r="B1" s="28" t="s">
        <v>8</v>
      </c>
      <c r="C1" s="29"/>
      <c r="D1" s="29"/>
      <c r="E1" s="29"/>
      <c r="F1" s="29"/>
      <c r="G1" s="29"/>
      <c r="H1" s="24">
        <v>3</v>
      </c>
      <c r="I1" s="25" t="s">
        <v>19</v>
      </c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5" s="2" customFormat="1" ht="46.5" x14ac:dyDescent="0.25">
      <c r="A2" s="1"/>
      <c r="B2" s="30" t="s">
        <v>13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2"/>
    </row>
    <row r="3" spans="1:35" s="2" customFormat="1" ht="23.25" x14ac:dyDescent="0.25">
      <c r="A3" s="33" t="s">
        <v>16</v>
      </c>
      <c r="B3" s="5" t="s">
        <v>1</v>
      </c>
      <c r="C3" s="18">
        <v>100</v>
      </c>
      <c r="D3" s="18">
        <f>C3+10</f>
        <v>110</v>
      </c>
      <c r="E3" s="18">
        <f t="shared" ref="E3:AH3" si="0">D3+10</f>
        <v>120</v>
      </c>
      <c r="F3" s="18">
        <f t="shared" si="0"/>
        <v>130</v>
      </c>
      <c r="G3" s="18">
        <f t="shared" si="0"/>
        <v>140</v>
      </c>
      <c r="H3" s="18">
        <f t="shared" si="0"/>
        <v>150</v>
      </c>
      <c r="I3" s="18">
        <f t="shared" si="0"/>
        <v>160</v>
      </c>
      <c r="J3" s="18">
        <f t="shared" si="0"/>
        <v>170</v>
      </c>
      <c r="K3" s="18">
        <f t="shared" si="0"/>
        <v>180</v>
      </c>
      <c r="L3" s="18">
        <f t="shared" si="0"/>
        <v>190</v>
      </c>
      <c r="M3" s="18">
        <f t="shared" si="0"/>
        <v>200</v>
      </c>
      <c r="N3" s="18">
        <f t="shared" si="0"/>
        <v>210</v>
      </c>
      <c r="O3" s="18">
        <f t="shared" si="0"/>
        <v>220</v>
      </c>
      <c r="P3" s="18">
        <f t="shared" si="0"/>
        <v>230</v>
      </c>
      <c r="Q3" s="18">
        <f t="shared" si="0"/>
        <v>240</v>
      </c>
      <c r="R3" s="18">
        <f t="shared" si="0"/>
        <v>250</v>
      </c>
      <c r="S3" s="18">
        <f t="shared" si="0"/>
        <v>260</v>
      </c>
      <c r="T3" s="18">
        <f t="shared" si="0"/>
        <v>270</v>
      </c>
      <c r="U3" s="18">
        <f t="shared" si="0"/>
        <v>280</v>
      </c>
      <c r="V3" s="18">
        <f t="shared" si="0"/>
        <v>290</v>
      </c>
      <c r="W3" s="18">
        <f t="shared" si="0"/>
        <v>300</v>
      </c>
      <c r="X3" s="18">
        <f t="shared" si="0"/>
        <v>310</v>
      </c>
      <c r="Y3" s="18">
        <f t="shared" si="0"/>
        <v>320</v>
      </c>
      <c r="Z3" s="18">
        <f t="shared" si="0"/>
        <v>330</v>
      </c>
      <c r="AA3" s="18">
        <f t="shared" si="0"/>
        <v>340</v>
      </c>
      <c r="AB3" s="18">
        <f t="shared" si="0"/>
        <v>350</v>
      </c>
      <c r="AC3" s="18">
        <f t="shared" si="0"/>
        <v>360</v>
      </c>
      <c r="AD3" s="18">
        <f t="shared" si="0"/>
        <v>370</v>
      </c>
      <c r="AE3" s="18">
        <f t="shared" si="0"/>
        <v>380</v>
      </c>
      <c r="AF3" s="18">
        <f t="shared" si="0"/>
        <v>390</v>
      </c>
      <c r="AG3" s="18">
        <f t="shared" si="0"/>
        <v>400</v>
      </c>
      <c r="AH3" s="18">
        <f t="shared" si="0"/>
        <v>410</v>
      </c>
      <c r="AI3" s="18"/>
    </row>
    <row r="4" spans="1:35" ht="26.25" x14ac:dyDescent="0.25">
      <c r="A4" s="34"/>
      <c r="B4" s="26">
        <v>3</v>
      </c>
      <c r="C4" s="11">
        <f t="shared" ref="C4:AH4" si="1">SQRT(POWER(SQRT(POWER($H$1*$B4,2)-POWER($B4,2)),2)+ POWER(C$3,2))</f>
        <v>100.35935432235502</v>
      </c>
      <c r="D4" s="11">
        <f t="shared" si="1"/>
        <v>110.32678731840241</v>
      </c>
      <c r="E4" s="11">
        <f t="shared" si="1"/>
        <v>120.29962593458053</v>
      </c>
      <c r="F4" s="11">
        <f t="shared" si="1"/>
        <v>130.27662875589004</v>
      </c>
      <c r="G4" s="11">
        <f t="shared" si="1"/>
        <v>140.25690713829391</v>
      </c>
      <c r="H4" s="11">
        <f t="shared" si="1"/>
        <v>150.23980830658698</v>
      </c>
      <c r="I4" s="11">
        <f t="shared" si="1"/>
        <v>160.22484201895784</v>
      </c>
      <c r="J4" s="11">
        <f t="shared" si="1"/>
        <v>170.21163297495269</v>
      </c>
      <c r="K4" s="11">
        <f t="shared" si="1"/>
        <v>180.19988901217448</v>
      </c>
      <c r="L4" s="11">
        <f t="shared" si="1"/>
        <v>190.18937930389279</v>
      </c>
      <c r="M4" s="11">
        <f t="shared" si="1"/>
        <v>200.17991907281808</v>
      </c>
      <c r="N4" s="11">
        <f t="shared" si="1"/>
        <v>210.17135865764394</v>
      </c>
      <c r="O4" s="11">
        <f t="shared" si="1"/>
        <v>220.16357555236061</v>
      </c>
      <c r="P4" s="11">
        <f t="shared" si="1"/>
        <v>230.156468516529</v>
      </c>
      <c r="Q4" s="11">
        <f t="shared" si="1"/>
        <v>240.14995315427402</v>
      </c>
      <c r="R4" s="11">
        <f t="shared" si="1"/>
        <v>250.1439585518707</v>
      </c>
      <c r="S4" s="11">
        <f t="shared" si="1"/>
        <v>260.13842468962559</v>
      </c>
      <c r="T4" s="11">
        <f t="shared" si="1"/>
        <v>270.13330042777028</v>
      </c>
      <c r="U4" s="11">
        <f t="shared" si="1"/>
        <v>280.12854192316786</v>
      </c>
      <c r="V4" s="11">
        <f t="shared" si="1"/>
        <v>290.12411137304667</v>
      </c>
      <c r="W4" s="11">
        <f t="shared" si="1"/>
        <v>300.11997600959518</v>
      </c>
      <c r="X4" s="11">
        <f t="shared" si="1"/>
        <v>310.11610728886689</v>
      </c>
      <c r="Y4" s="11">
        <f t="shared" si="1"/>
        <v>320.11248023155861</v>
      </c>
      <c r="Z4" s="11">
        <f t="shared" si="1"/>
        <v>330.10907288349409</v>
      </c>
      <c r="AA4" s="11">
        <f t="shared" si="1"/>
        <v>340.10586587120196</v>
      </c>
      <c r="AB4" s="11">
        <f t="shared" si="1"/>
        <v>350.10284203359447</v>
      </c>
      <c r="AC4" s="11">
        <f t="shared" si="1"/>
        <v>360.09998611496781</v>
      </c>
      <c r="AD4" s="11">
        <f t="shared" si="1"/>
        <v>370.09728450773588</v>
      </c>
      <c r="AE4" s="11">
        <f t="shared" si="1"/>
        <v>380.09472503574682</v>
      </c>
      <c r="AF4" s="11">
        <f t="shared" si="1"/>
        <v>390.09229677090525</v>
      </c>
      <c r="AG4" s="11">
        <f t="shared" si="1"/>
        <v>400.0899898772775</v>
      </c>
      <c r="AH4" s="11">
        <f t="shared" si="1"/>
        <v>410.08779547799276</v>
      </c>
      <c r="AI4" s="20" t="s">
        <v>11</v>
      </c>
    </row>
    <row r="5" spans="1:35" ht="26.25" x14ac:dyDescent="0.25">
      <c r="A5" s="34"/>
      <c r="B5" s="27"/>
      <c r="C5" s="11">
        <f>DEGREES(ACOS(C$3/C4))</f>
        <v>4.8500901561919418</v>
      </c>
      <c r="D5" s="11">
        <f t="shared" ref="D5:AH5" si="2">DEGREES(ACOS(D$3/D4))</f>
        <v>4.4109993929960529</v>
      </c>
      <c r="E5" s="11">
        <f t="shared" si="2"/>
        <v>4.0446912353863409</v>
      </c>
      <c r="F5" s="11">
        <f t="shared" si="2"/>
        <v>3.7344780780497877</v>
      </c>
      <c r="G5" s="11">
        <f t="shared" si="2"/>
        <v>3.4684057729246627</v>
      </c>
      <c r="H5" s="11">
        <f t="shared" si="2"/>
        <v>3.2376881462291132</v>
      </c>
      <c r="I5" s="11">
        <f t="shared" si="2"/>
        <v>3.0357237074088816</v>
      </c>
      <c r="J5" s="11">
        <f t="shared" si="2"/>
        <v>2.8574568982497768</v>
      </c>
      <c r="K5" s="11">
        <f t="shared" si="2"/>
        <v>2.6989509089234271</v>
      </c>
      <c r="L5" s="11">
        <f t="shared" si="2"/>
        <v>2.5570946363583493</v>
      </c>
      <c r="M5" s="11">
        <f t="shared" si="2"/>
        <v>2.4293971143629847</v>
      </c>
      <c r="N5" s="11">
        <f t="shared" si="2"/>
        <v>2.3138404135806692</v>
      </c>
      <c r="O5" s="11">
        <f t="shared" si="2"/>
        <v>2.2087724965320463</v>
      </c>
      <c r="P5" s="11">
        <f t="shared" si="2"/>
        <v>2.112827920375941</v>
      </c>
      <c r="Q5" s="11">
        <f t="shared" si="2"/>
        <v>2.0248682972773886</v>
      </c>
      <c r="R5" s="11">
        <f t="shared" si="2"/>
        <v>1.9439370002692673</v>
      </c>
      <c r="S5" s="11">
        <f t="shared" si="2"/>
        <v>1.8692242920125226</v>
      </c>
      <c r="T5" s="11">
        <f t="shared" si="2"/>
        <v>1.8000401824892183</v>
      </c>
      <c r="U5" s="11">
        <f t="shared" si="2"/>
        <v>1.7357930888537565</v>
      </c>
      <c r="V5" s="11">
        <f t="shared" si="2"/>
        <v>1.6759729005878476</v>
      </c>
      <c r="W5" s="11">
        <f t="shared" si="2"/>
        <v>1.6201374245652174</v>
      </c>
      <c r="X5" s="11">
        <f t="shared" si="2"/>
        <v>1.5679014485440845</v>
      </c>
      <c r="Y5" s="11">
        <f t="shared" si="2"/>
        <v>1.5189278515251352</v>
      </c>
      <c r="Z5" s="11">
        <f t="shared" si="2"/>
        <v>1.472920327655735</v>
      </c>
      <c r="AA5" s="11">
        <f t="shared" si="2"/>
        <v>1.4296173920923434</v>
      </c>
      <c r="AB5" s="11">
        <f t="shared" si="2"/>
        <v>1.388787412883963</v>
      </c>
      <c r="AC5" s="11">
        <f t="shared" si="2"/>
        <v>1.3502244696995576</v>
      </c>
      <c r="AD5" s="11">
        <f t="shared" si="2"/>
        <v>1.3137448832125451</v>
      </c>
      <c r="AE5" s="11">
        <f t="shared" si="2"/>
        <v>1.2791842917824978</v>
      </c>
      <c r="AF5" s="11">
        <f t="shared" si="2"/>
        <v>1.2463951773409667</v>
      </c>
      <c r="AG5" s="11">
        <f t="shared" si="2"/>
        <v>1.215244761967214</v>
      </c>
      <c r="AH5" s="11">
        <f t="shared" si="2"/>
        <v>1.1856132119536236</v>
      </c>
      <c r="AI5" s="20" t="s">
        <v>12</v>
      </c>
    </row>
    <row r="6" spans="1:35" ht="26.25" x14ac:dyDescent="0.25">
      <c r="A6" s="34"/>
      <c r="B6" s="26">
        <f>B4+1.5</f>
        <v>4.5</v>
      </c>
      <c r="C6" s="11">
        <f t="shared" ref="C6:AH6" si="3">SQRT(POWER(SQRT(POWER($H$1*$B6,2)-POWER($B6,2)),2)+ POWER(C$3,2))</f>
        <v>100.80674580602232</v>
      </c>
      <c r="D6" s="11">
        <f t="shared" si="3"/>
        <v>110.73391531053167</v>
      </c>
      <c r="E6" s="11">
        <f t="shared" si="3"/>
        <v>120.6731121667126</v>
      </c>
      <c r="F6" s="11">
        <f t="shared" si="3"/>
        <v>130.621590864604</v>
      </c>
      <c r="G6" s="11">
        <f t="shared" si="3"/>
        <v>140.57738082636197</v>
      </c>
      <c r="H6" s="11">
        <f t="shared" si="3"/>
        <v>150.53903148353254</v>
      </c>
      <c r="I6" s="11">
        <f t="shared" si="3"/>
        <v>160.50545162080945</v>
      </c>
      <c r="J6" s="11">
        <f t="shared" si="3"/>
        <v>170.47580473486553</v>
      </c>
      <c r="K6" s="11">
        <f t="shared" si="3"/>
        <v>180.44943890187079</v>
      </c>
      <c r="L6" s="11">
        <f t="shared" si="3"/>
        <v>190.42583858289819</v>
      </c>
      <c r="M6" s="11">
        <f t="shared" si="3"/>
        <v>200.40459076578063</v>
      </c>
      <c r="N6" s="11">
        <f t="shared" si="3"/>
        <v>210.38536070744087</v>
      </c>
      <c r="O6" s="11">
        <f t="shared" si="3"/>
        <v>220.3678742466787</v>
      </c>
      <c r="P6" s="11">
        <f t="shared" si="3"/>
        <v>230.35190470234883</v>
      </c>
      <c r="Q6" s="11">
        <f t="shared" si="3"/>
        <v>240.33726302843678</v>
      </c>
      <c r="R6" s="11">
        <f t="shared" si="3"/>
        <v>250.3237903196578</v>
      </c>
      <c r="S6" s="11">
        <f t="shared" si="3"/>
        <v>260.31135203828512</v>
      </c>
      <c r="T6" s="11">
        <f t="shared" si="3"/>
        <v>270.29983351826172</v>
      </c>
      <c r="U6" s="11">
        <f t="shared" si="3"/>
        <v>280.28913642879559</v>
      </c>
      <c r="V6" s="11">
        <f t="shared" si="3"/>
        <v>290.27917596686126</v>
      </c>
      <c r="W6" s="11">
        <f t="shared" si="3"/>
        <v>300.26987860922713</v>
      </c>
      <c r="X6" s="11">
        <f t="shared" si="3"/>
        <v>310.26118029814813</v>
      </c>
      <c r="Y6" s="11">
        <f t="shared" si="3"/>
        <v>320.25302496619764</v>
      </c>
      <c r="Z6" s="11">
        <f t="shared" si="3"/>
        <v>330.24536332854092</v>
      </c>
      <c r="AA6" s="11">
        <f t="shared" si="3"/>
        <v>340.23815188776229</v>
      </c>
      <c r="AB6" s="11">
        <f t="shared" si="3"/>
        <v>350.2313521088596</v>
      </c>
      <c r="AC6" s="11">
        <f t="shared" si="3"/>
        <v>360.22492973141101</v>
      </c>
      <c r="AD6" s="11">
        <f t="shared" si="3"/>
        <v>370.21885419302998</v>
      </c>
      <c r="AE6" s="11">
        <f t="shared" si="3"/>
        <v>380.21309814365941</v>
      </c>
      <c r="AF6" s="11">
        <f t="shared" si="3"/>
        <v>390.20763703443839</v>
      </c>
      <c r="AG6" s="11">
        <f t="shared" si="3"/>
        <v>400.20244876812035</v>
      </c>
      <c r="AH6" s="11">
        <f t="shared" si="3"/>
        <v>410.19751340055683</v>
      </c>
      <c r="AI6" s="20" t="s">
        <v>11</v>
      </c>
    </row>
    <row r="7" spans="1:35" ht="26.25" x14ac:dyDescent="0.25">
      <c r="A7" s="34"/>
      <c r="B7" s="27">
        <f t="shared" ref="B7:B37" si="4">B6+1</f>
        <v>5.5</v>
      </c>
      <c r="C7" s="11">
        <f>DEGREES(ACOS(C$3/C6))</f>
        <v>7.2535607230660801</v>
      </c>
      <c r="D7" s="11">
        <f t="shared" ref="D7" si="5">DEGREES(ACOS(D$3/D6))</f>
        <v>6.6002507328551072</v>
      </c>
      <c r="E7" s="11">
        <f t="shared" ref="E7" si="6">DEGREES(ACOS(E$3/E6))</f>
        <v>6.0544984793944909</v>
      </c>
      <c r="F7" s="11">
        <f t="shared" ref="F7" si="7">DEGREES(ACOS(F$3/F6))</f>
        <v>5.5918412240303565</v>
      </c>
      <c r="G7" s="11">
        <f t="shared" ref="G7" si="8">DEGREES(ACOS(G$3/G6))</f>
        <v>5.1946924729882751</v>
      </c>
      <c r="H7" s="11">
        <f t="shared" ref="H7" si="9">DEGREES(ACOS(H$3/H6))</f>
        <v>4.8500901561920182</v>
      </c>
      <c r="I7" s="11">
        <f t="shared" ref="I7" si="10">DEGREES(ACOS(I$3/I6))</f>
        <v>4.548273472642296</v>
      </c>
      <c r="J7" s="11">
        <f t="shared" ref="J7" si="11">DEGREES(ACOS(J$3/J6))</f>
        <v>4.2817538628744582</v>
      </c>
      <c r="K7" s="11">
        <f t="shared" ref="K7" si="12">DEGREES(ACOS(K$3/K6))</f>
        <v>4.0446912353862512</v>
      </c>
      <c r="L7" s="11">
        <f t="shared" ref="L7" si="13">DEGREES(ACOS(L$3/L6))</f>
        <v>3.8324646825220365</v>
      </c>
      <c r="M7" s="11">
        <f t="shared" ref="M7" si="14">DEGREES(ACOS(M$3/M6))</f>
        <v>3.6413705281081792</v>
      </c>
      <c r="N7" s="11">
        <f t="shared" ref="N7" si="15">DEGREES(ACOS(N$3/N6))</f>
        <v>3.4684057729246627</v>
      </c>
      <c r="O7" s="11">
        <f t="shared" ref="O7" si="16">DEGREES(ACOS(O$3/O6))</f>
        <v>3.311110060057572</v>
      </c>
      <c r="P7" s="11">
        <f t="shared" ref="P7" si="17">DEGREES(ACOS(P$3/P6))</f>
        <v>3.1674485242954877</v>
      </c>
      <c r="Q7" s="11">
        <f t="shared" ref="Q7" si="18">DEGREES(ACOS(Q$3/Q6))</f>
        <v>3.0357237074089962</v>
      </c>
      <c r="R7" s="11">
        <f t="shared" ref="R7" si="19">DEGREES(ACOS(R$3/R6))</f>
        <v>2.9145084672093717</v>
      </c>
      <c r="S7" s="11">
        <f t="shared" ref="S7" si="20">DEGREES(ACOS(S$3/S6))</f>
        <v>2.8025942704917552</v>
      </c>
      <c r="T7" s="11">
        <f t="shared" ref="T7" si="21">DEGREES(ACOS(T$3/T6))</f>
        <v>2.6989509089234271</v>
      </c>
      <c r="U7" s="11">
        <f t="shared" ref="U7" si="22">DEGREES(ACOS(U$3/U6))</f>
        <v>2.6026948003182109</v>
      </c>
      <c r="V7" s="11">
        <f t="shared" ref="V7" si="23">DEGREES(ACOS(V$3/V6))</f>
        <v>2.5130638151893794</v>
      </c>
      <c r="W7" s="11">
        <f t="shared" ref="W7" si="24">DEGREES(ACOS(W$3/W6))</f>
        <v>2.4293971143629847</v>
      </c>
      <c r="X7" s="11">
        <f t="shared" ref="X7" si="25">DEGREES(ACOS(X$3/X6))</f>
        <v>2.3511188719079854</v>
      </c>
      <c r="Y7" s="11">
        <f t="shared" ref="Y7" si="26">DEGREES(ACOS(Y$3/Y6))</f>
        <v>2.2777250375231892</v>
      </c>
      <c r="Z7" s="11">
        <f t="shared" ref="Z7" si="27">DEGREES(ACOS(Z$3/Z6))</f>
        <v>2.2087724965320463</v>
      </c>
      <c r="AA7" s="11">
        <f t="shared" ref="AA7" si="28">DEGREES(ACOS(AA$3/AA6))</f>
        <v>2.1438701359321275</v>
      </c>
      <c r="AB7" s="11">
        <f t="shared" ref="AB7" si="29">DEGREES(ACOS(AB$3/AB6))</f>
        <v>2.0826714367865664</v>
      </c>
      <c r="AC7" s="11">
        <f t="shared" ref="AC7" si="30">DEGREES(ACOS(AC$3/AC6))</f>
        <v>2.0248682972773886</v>
      </c>
      <c r="AD7" s="11">
        <f t="shared" ref="AD7" si="31">DEGREES(ACOS(AD$3/AD6))</f>
        <v>1.9701858544022366</v>
      </c>
      <c r="AE7" s="11">
        <f t="shared" ref="AE7" si="32">DEGREES(ACOS(AE$3/AE6))</f>
        <v>1.918378120969783</v>
      </c>
      <c r="AF7" s="11">
        <f t="shared" ref="AF7" si="33">DEGREES(ACOS(AF$3/AF6))</f>
        <v>1.8692242920125226</v>
      </c>
      <c r="AG7" s="11">
        <f t="shared" ref="AG7" si="34">DEGREES(ACOS(AG$3/AG6))</f>
        <v>1.8225256038164219</v>
      </c>
      <c r="AH7" s="11">
        <f t="shared" ref="AH7" si="35">DEGREES(ACOS(AH$3/AH6))</f>
        <v>1.7781026514912006</v>
      </c>
      <c r="AI7" s="20" t="s">
        <v>12</v>
      </c>
    </row>
    <row r="8" spans="1:35" ht="25.9" customHeight="1" x14ac:dyDescent="0.25">
      <c r="A8" s="34"/>
      <c r="B8" s="26">
        <f t="shared" ref="B8" si="36">B6+1.5</f>
        <v>6</v>
      </c>
      <c r="C8" s="11">
        <f t="shared" ref="C8:AH8" si="37">SQRT(POWER(SQRT(POWER($H$1*$B8,2)-POWER($B8,2)),2)+ POWER(C$3,2))</f>
        <v>101.42977866484773</v>
      </c>
      <c r="D8" s="11">
        <f t="shared" si="37"/>
        <v>111.30139262381222</v>
      </c>
      <c r="E8" s="11">
        <f t="shared" si="37"/>
        <v>121.19405926034493</v>
      </c>
      <c r="F8" s="11">
        <f t="shared" si="37"/>
        <v>131.10301293257908</v>
      </c>
      <c r="G8" s="11">
        <f t="shared" si="37"/>
        <v>141.02482051043356</v>
      </c>
      <c r="H8" s="11">
        <f t="shared" si="37"/>
        <v>150.95694750490949</v>
      </c>
      <c r="I8" s="11">
        <f t="shared" si="37"/>
        <v>160.89748288895012</v>
      </c>
      <c r="J8" s="11">
        <f t="shared" si="37"/>
        <v>170.84495895401773</v>
      </c>
      <c r="K8" s="11">
        <f t="shared" si="37"/>
        <v>180.79823007983236</v>
      </c>
      <c r="L8" s="11">
        <f t="shared" si="37"/>
        <v>190.75638914594708</v>
      </c>
      <c r="M8" s="11">
        <f t="shared" si="37"/>
        <v>200.71870864471003</v>
      </c>
      <c r="N8" s="11">
        <f t="shared" si="37"/>
        <v>210.68459839295326</v>
      </c>
      <c r="O8" s="11">
        <f t="shared" si="37"/>
        <v>220.65357463680482</v>
      </c>
      <c r="P8" s="11">
        <f t="shared" si="37"/>
        <v>230.62523712724936</v>
      </c>
      <c r="Q8" s="11">
        <f t="shared" si="37"/>
        <v>240.59925186916107</v>
      </c>
      <c r="R8" s="11">
        <f t="shared" si="37"/>
        <v>250.57533797243494</v>
      </c>
      <c r="S8" s="11">
        <f t="shared" si="37"/>
        <v>260.55325751178009</v>
      </c>
      <c r="T8" s="11">
        <f t="shared" si="37"/>
        <v>270.5328076222919</v>
      </c>
      <c r="U8" s="11">
        <f t="shared" si="37"/>
        <v>280.51381427658782</v>
      </c>
      <c r="V8" s="11">
        <f t="shared" si="37"/>
        <v>290.49612734079608</v>
      </c>
      <c r="W8" s="11">
        <f t="shared" si="37"/>
        <v>300.47961661317396</v>
      </c>
      <c r="X8" s="11">
        <f t="shared" si="37"/>
        <v>310.46416862497995</v>
      </c>
      <c r="Y8" s="11">
        <f t="shared" si="37"/>
        <v>320.44968403791569</v>
      </c>
      <c r="Z8" s="11">
        <f t="shared" si="37"/>
        <v>330.43607551234476</v>
      </c>
      <c r="AA8" s="11">
        <f t="shared" si="37"/>
        <v>340.42326594990539</v>
      </c>
      <c r="AB8" s="11">
        <f t="shared" si="37"/>
        <v>350.41118703603058</v>
      </c>
      <c r="AC8" s="11">
        <f t="shared" si="37"/>
        <v>360.39977802434896</v>
      </c>
      <c r="AD8" s="11">
        <f t="shared" si="37"/>
        <v>370.3889847174184</v>
      </c>
      <c r="AE8" s="11">
        <f t="shared" si="37"/>
        <v>380.37875860778558</v>
      </c>
      <c r="AF8" s="11">
        <f t="shared" si="37"/>
        <v>390.36905615071487</v>
      </c>
      <c r="AG8" s="11">
        <f t="shared" si="37"/>
        <v>400.35983814563616</v>
      </c>
      <c r="AH8" s="11">
        <f t="shared" si="37"/>
        <v>410.35106920781868</v>
      </c>
      <c r="AI8" s="20" t="s">
        <v>11</v>
      </c>
    </row>
    <row r="9" spans="1:35" ht="25.9" customHeight="1" x14ac:dyDescent="0.25">
      <c r="A9" s="34"/>
      <c r="B9" s="27">
        <f t="shared" si="4"/>
        <v>7</v>
      </c>
      <c r="C9" s="11">
        <f>DEGREES(ACOS(C$3/C8))</f>
        <v>9.631651961403783</v>
      </c>
      <c r="D9" s="11">
        <f t="shared" ref="D9" si="38">DEGREES(ACOS(D$3/D8))</f>
        <v>8.7703227859910662</v>
      </c>
      <c r="E9" s="11">
        <f t="shared" ref="E9" si="39">DEGREES(ACOS(E$3/E8))</f>
        <v>8.0494669755283539</v>
      </c>
      <c r="F9" s="11">
        <f t="shared" ref="F9" si="40">DEGREES(ACOS(F$3/F8))</f>
        <v>7.4374927526682297</v>
      </c>
      <c r="G9" s="11">
        <f t="shared" ref="G9" si="41">DEGREES(ACOS(G$3/G8))</f>
        <v>6.9115763130584993</v>
      </c>
      <c r="H9" s="11">
        <f t="shared" ref="H9" si="42">DEGREES(ACOS(H$3/H8))</f>
        <v>6.454830247455126</v>
      </c>
      <c r="I9" s="11">
        <f t="shared" ref="I9" si="43">DEGREES(ACOS(I$3/I8))</f>
        <v>6.0544984793944909</v>
      </c>
      <c r="J9" s="11">
        <f t="shared" ref="J9" si="44">DEGREES(ACOS(J$3/J8))</f>
        <v>5.7007698458673612</v>
      </c>
      <c r="K9" s="11">
        <f t="shared" ref="K9" si="45">DEGREES(ACOS(K$3/K8))</f>
        <v>5.3859770985997564</v>
      </c>
      <c r="L9" s="11">
        <f t="shared" ref="L9" si="46">DEGREES(ACOS(L$3/L8))</f>
        <v>5.1040431581995129</v>
      </c>
      <c r="M9" s="11">
        <f t="shared" ref="M9" si="47">DEGREES(ACOS(M$3/M8))</f>
        <v>4.8500901561919418</v>
      </c>
      <c r="N9" s="11">
        <f t="shared" ref="N9" si="48">DEGREES(ACOS(N$3/N8))</f>
        <v>4.6201581656328239</v>
      </c>
      <c r="O9" s="11">
        <f t="shared" ref="O9" si="49">DEGREES(ACOS(O$3/O8))</f>
        <v>4.4109993929960529</v>
      </c>
      <c r="P9" s="11">
        <f t="shared" ref="P9" si="50">DEGREES(ACOS(P$3/P8))</f>
        <v>4.219925266118385</v>
      </c>
      <c r="Q9" s="11">
        <f t="shared" ref="Q9" si="51">DEGREES(ACOS(Q$3/Q8))</f>
        <v>4.0446912353863409</v>
      </c>
      <c r="R9" s="11">
        <f t="shared" ref="R9" si="52">DEGREES(ACOS(R$3/R8))</f>
        <v>3.8834088818059764</v>
      </c>
      <c r="S9" s="11">
        <f t="shared" ref="S9" si="53">DEGREES(ACOS(S$3/S8))</f>
        <v>3.7344780780497877</v>
      </c>
      <c r="T9" s="11">
        <f t="shared" ref="T9" si="54">DEGREES(ACOS(T$3/T8))</f>
        <v>3.5965340673322559</v>
      </c>
      <c r="U9" s="11">
        <f t="shared" ref="U9" si="55">DEGREES(ACOS(U$3/U8))</f>
        <v>3.4684057729246627</v>
      </c>
      <c r="V9" s="11">
        <f t="shared" ref="V9" si="56">DEGREES(ACOS(V$3/V8))</f>
        <v>3.3490826559355922</v>
      </c>
      <c r="W9" s="11">
        <f t="shared" ref="W9" si="57">DEGREES(ACOS(W$3/W8))</f>
        <v>3.2376881462291132</v>
      </c>
      <c r="X9" s="11">
        <f t="shared" ref="X9" si="58">DEGREES(ACOS(X$3/X8))</f>
        <v>3.1334581757237561</v>
      </c>
      <c r="Y9" s="11">
        <f t="shared" ref="Y9" si="59">DEGREES(ACOS(Y$3/Y8))</f>
        <v>3.0357237074088816</v>
      </c>
      <c r="Z9" s="11">
        <f t="shared" ref="Z9" si="60">DEGREES(ACOS(Z$3/Z8))</f>
        <v>2.9438964192434094</v>
      </c>
      <c r="AA9" s="11">
        <f t="shared" ref="AA9" si="61">DEGREES(ACOS(AA$3/AA8))</f>
        <v>2.8574568982497768</v>
      </c>
      <c r="AB9" s="11">
        <f t="shared" ref="AB9" si="62">DEGREES(ACOS(AB$3/AB8))</f>
        <v>2.7759448462862619</v>
      </c>
      <c r="AC9" s="11">
        <f t="shared" ref="AC9" si="63">DEGREES(ACOS(AC$3/AC8))</f>
        <v>2.6989509089234271</v>
      </c>
      <c r="AD9" s="11">
        <f t="shared" ref="AD9" si="64">DEGREES(ACOS(AD$3/AD8))</f>
        <v>2.6261098222637744</v>
      </c>
      <c r="AE9" s="11">
        <f t="shared" ref="AE9" si="65">DEGREES(ACOS(AE$3/AE8))</f>
        <v>2.5570946363583493</v>
      </c>
      <c r="AF9" s="11">
        <f t="shared" ref="AF9" si="66">DEGREES(ACOS(AF$3/AF8))</f>
        <v>2.4916118230607536</v>
      </c>
      <c r="AG9" s="11">
        <f t="shared" ref="AG9" si="67">DEGREES(ACOS(AG$3/AG8))</f>
        <v>2.4293971143629847</v>
      </c>
      <c r="AH9" s="11">
        <f t="shared" ref="AH9" si="68">DEGREES(ACOS(AH$3/AH8))</f>
        <v>2.3702119471196563</v>
      </c>
      <c r="AI9" s="20" t="s">
        <v>12</v>
      </c>
    </row>
    <row r="10" spans="1:35" ht="25.9" customHeight="1" x14ac:dyDescent="0.25">
      <c r="A10" s="34"/>
      <c r="B10" s="26">
        <f t="shared" ref="B10" si="69">B8+1.5</f>
        <v>7.5</v>
      </c>
      <c r="C10" s="11">
        <f t="shared" ref="C10:AH10" si="70">SQRT(POWER(SQRT(POWER($H$1*$B10,2)-POWER($B10,2)),2)+ POWER(C$3,2))</f>
        <v>102.22524150130437</v>
      </c>
      <c r="D10" s="11">
        <f t="shared" si="70"/>
        <v>112.0267825120404</v>
      </c>
      <c r="E10" s="11">
        <f t="shared" si="70"/>
        <v>121.86057606953941</v>
      </c>
      <c r="F10" s="11">
        <f t="shared" si="70"/>
        <v>131.7193987231949</v>
      </c>
      <c r="G10" s="11">
        <f t="shared" si="70"/>
        <v>141.59802258506295</v>
      </c>
      <c r="H10" s="11">
        <f t="shared" si="70"/>
        <v>151.49257407543118</v>
      </c>
      <c r="I10" s="11">
        <f t="shared" si="70"/>
        <v>161.40012391568973</v>
      </c>
      <c r="J10" s="11">
        <f t="shared" si="70"/>
        <v>171.31841699011815</v>
      </c>
      <c r="K10" s="11">
        <f t="shared" si="70"/>
        <v>181.24568960391858</v>
      </c>
      <c r="L10" s="11">
        <f t="shared" si="70"/>
        <v>191.18054294305162</v>
      </c>
      <c r="M10" s="11">
        <f t="shared" si="70"/>
        <v>201.12185361118767</v>
      </c>
      <c r="N10" s="11">
        <f t="shared" si="70"/>
        <v>211.06870919205434</v>
      </c>
      <c r="O10" s="11">
        <f t="shared" si="70"/>
        <v>221.02036105300343</v>
      </c>
      <c r="P10" s="11">
        <f t="shared" si="70"/>
        <v>230.97618924902196</v>
      </c>
      <c r="Q10" s="11">
        <f t="shared" si="70"/>
        <v>240.93567606313516</v>
      </c>
      <c r="R10" s="11">
        <f t="shared" si="70"/>
        <v>250.89838580588756</v>
      </c>
      <c r="S10" s="11">
        <f t="shared" si="70"/>
        <v>260.86394921491166</v>
      </c>
      <c r="T10" s="11">
        <f t="shared" si="70"/>
        <v>270.83205127901681</v>
      </c>
      <c r="U10" s="11">
        <f t="shared" si="70"/>
        <v>280.80242164197944</v>
      </c>
      <c r="V10" s="11">
        <f t="shared" si="70"/>
        <v>290.77482697097423</v>
      </c>
      <c r="W10" s="11">
        <f t="shared" si="70"/>
        <v>300.74906483645134</v>
      </c>
      <c r="X10" s="11">
        <f t="shared" si="70"/>
        <v>310.72495876578694</v>
      </c>
      <c r="Y10" s="11">
        <f t="shared" si="70"/>
        <v>320.70235421649153</v>
      </c>
      <c r="Z10" s="11">
        <f t="shared" si="70"/>
        <v>330.68111527572904</v>
      </c>
      <c r="AA10" s="11">
        <f t="shared" si="70"/>
        <v>340.6611219379165</v>
      </c>
      <c r="AB10" s="11">
        <f t="shared" si="70"/>
        <v>350.64226784573475</v>
      </c>
      <c r="AC10" s="11">
        <f t="shared" si="70"/>
        <v>360.62445840513925</v>
      </c>
      <c r="AD10" s="11">
        <f t="shared" si="70"/>
        <v>370.60760920412844</v>
      </c>
      <c r="AE10" s="11">
        <f t="shared" si="70"/>
        <v>380.59164467970129</v>
      </c>
      <c r="AF10" s="11">
        <f t="shared" si="70"/>
        <v>390.5764969887461</v>
      </c>
      <c r="AG10" s="11">
        <f t="shared" si="70"/>
        <v>400.5621050473946</v>
      </c>
      <c r="AH10" s="11">
        <f t="shared" si="70"/>
        <v>410.54841371024685</v>
      </c>
      <c r="AI10" s="20" t="s">
        <v>11</v>
      </c>
    </row>
    <row r="11" spans="1:35" ht="25.9" customHeight="1" x14ac:dyDescent="0.25">
      <c r="A11" s="34"/>
      <c r="B11" s="27">
        <f t="shared" si="4"/>
        <v>8.5</v>
      </c>
      <c r="C11" s="11">
        <f>DEGREES(ACOS(C$3/C10))</f>
        <v>11.976725812374092</v>
      </c>
      <c r="D11" s="11">
        <f t="shared" ref="D11" si="71">DEGREES(ACOS(D$3/D10))</f>
        <v>10.915338918733037</v>
      </c>
      <c r="E11" s="11">
        <f t="shared" ref="E11" si="72">DEGREES(ACOS(E$3/E10))</f>
        <v>10.02498786207572</v>
      </c>
      <c r="F11" s="11">
        <f t="shared" ref="F11" si="73">DEGREES(ACOS(F$3/F10))</f>
        <v>9.2677565469189371</v>
      </c>
      <c r="G11" s="11">
        <f t="shared" ref="G11" si="74">DEGREES(ACOS(G$3/G10))</f>
        <v>8.6160811501095331</v>
      </c>
      <c r="H11" s="11">
        <f t="shared" ref="H11" si="75">DEGREES(ACOS(H$3/H10))</f>
        <v>8.0494669755284054</v>
      </c>
      <c r="I11" s="11">
        <f t="shared" ref="I11" si="76">DEGREES(ACOS(I$3/I10))</f>
        <v>7.5523722798976705</v>
      </c>
      <c r="J11" s="11">
        <f t="shared" ref="J11" si="77">DEGREES(ACOS(J$3/J10))</f>
        <v>7.1128051258770677</v>
      </c>
      <c r="K11" s="11">
        <f t="shared" ref="K11" si="78">DEGREES(ACOS(K$3/K10))</f>
        <v>6.7213693393694545</v>
      </c>
      <c r="L11" s="11">
        <f t="shared" ref="L11" si="79">DEGREES(ACOS(L$3/L10))</f>
        <v>6.3706011309443982</v>
      </c>
      <c r="M11" s="11">
        <f t="shared" ref="M11" si="80">DEGREES(ACOS(M$3/M10))</f>
        <v>6.0544984793945416</v>
      </c>
      <c r="N11" s="11">
        <f t="shared" ref="N11" si="81">DEGREES(ACOS(N$3/N10))</f>
        <v>5.7681811861882393</v>
      </c>
      <c r="O11" s="11">
        <f t="shared" ref="O11" si="82">DEGREES(ACOS(O$3/O10))</f>
        <v>5.5076412827863725</v>
      </c>
      <c r="P11" s="11">
        <f t="shared" ref="P11" si="83">DEGREES(ACOS(P$3/P10))</f>
        <v>5.269557045523948</v>
      </c>
      <c r="Q11" s="11">
        <f t="shared" ref="Q11" si="84">DEGREES(ACOS(Q$3/Q10))</f>
        <v>5.0511525280178944</v>
      </c>
      <c r="R11" s="11">
        <f t="shared" ref="R11" si="85">DEGREES(ACOS(R$3/R10))</f>
        <v>4.8500901561920182</v>
      </c>
      <c r="S11" s="11">
        <f t="shared" ref="S11" si="86">DEGREES(ACOS(S$3/S10))</f>
        <v>4.664387670195639</v>
      </c>
      <c r="T11" s="11">
        <f t="shared" ref="T11" si="87">DEGREES(ACOS(T$3/T10))</f>
        <v>4.4923532223137288</v>
      </c>
      <c r="U11" s="11">
        <f t="shared" ref="U11" si="88">DEGREES(ACOS(U$3/U10))</f>
        <v>4.3325341724033199</v>
      </c>
      <c r="V11" s="11">
        <f t="shared" ref="V11" si="89">DEGREES(ACOS(V$3/V10))</f>
        <v>4.1836763289085521</v>
      </c>
      <c r="W11" s="11">
        <f t="shared" ref="W11" si="90">DEGREES(ACOS(W$3/W10))</f>
        <v>4.0446912353863409</v>
      </c>
      <c r="X11" s="11">
        <f t="shared" ref="X11" si="91">DEGREES(ACOS(X$3/X10))</f>
        <v>3.9146297116676658</v>
      </c>
      <c r="Y11" s="11">
        <f t="shared" ref="Y11" si="92">DEGREES(ACOS(Y$3/Y10))</f>
        <v>3.7926602996408478</v>
      </c>
      <c r="Z11" s="11">
        <f t="shared" ref="Z11" si="93">DEGREES(ACOS(Z$3/Z10))</f>
        <v>3.6780515862267258</v>
      </c>
      <c r="AA11" s="11">
        <f t="shared" ref="AA11" si="94">DEGREES(ACOS(AA$3/AA10))</f>
        <v>3.5701576146206833</v>
      </c>
      <c r="AB11" s="11">
        <f t="shared" ref="AB11" si="95">DEGREES(ACOS(AB$3/AB10))</f>
        <v>3.468405772924561</v>
      </c>
      <c r="AC11" s="11">
        <f t="shared" ref="AC11" si="96">DEGREES(ACOS(AC$3/AC10))</f>
        <v>3.3722866834339387</v>
      </c>
      <c r="AD11" s="11">
        <f t="shared" ref="AD11" si="97">DEGREES(ACOS(AD$3/AD10))</f>
        <v>3.2813457177659906</v>
      </c>
      <c r="AE11" s="11">
        <f t="shared" ref="AE11" si="98">DEGREES(ACOS(AE$3/AE10))</f>
        <v>3.1951758410955962</v>
      </c>
      <c r="AF11" s="11">
        <f t="shared" ref="AF11" si="99">DEGREES(ACOS(AF$3/AF10))</f>
        <v>3.1134115490172083</v>
      </c>
      <c r="AG11" s="11">
        <f t="shared" ref="AG11" si="100">DEGREES(ACOS(AG$3/AG10))</f>
        <v>3.0357237074088816</v>
      </c>
      <c r="AH11" s="11">
        <f t="shared" ref="AH11" si="101">DEGREES(ACOS(AH$3/AH10))</f>
        <v>2.9618151423332142</v>
      </c>
      <c r="AI11" s="20" t="s">
        <v>12</v>
      </c>
    </row>
    <row r="12" spans="1:35" ht="25.9" customHeight="1" x14ac:dyDescent="0.25">
      <c r="A12" s="34"/>
      <c r="B12" s="26">
        <f t="shared" ref="B12" si="102">B10+1.5</f>
        <v>9</v>
      </c>
      <c r="C12" s="11">
        <f t="shared" ref="C12:AH12" si="103">SQRT(POWER(SQRT(POWER($H$1*$B12,2)-POWER($B12,2)),2)+ POWER(C$3,2))</f>
        <v>103.18914671611545</v>
      </c>
      <c r="D12" s="11">
        <f t="shared" si="103"/>
        <v>112.90704141017954</v>
      </c>
      <c r="E12" s="11">
        <f t="shared" si="103"/>
        <v>122.67028980156523</v>
      </c>
      <c r="F12" s="11">
        <f t="shared" si="103"/>
        <v>132.46886426628711</v>
      </c>
      <c r="G12" s="11">
        <f t="shared" si="103"/>
        <v>142.29546725036607</v>
      </c>
      <c r="H12" s="11">
        <f t="shared" si="103"/>
        <v>152.1446679972716</v>
      </c>
      <c r="I12" s="11">
        <f t="shared" si="103"/>
        <v>162.01234520862909</v>
      </c>
      <c r="J12" s="11">
        <f t="shared" si="103"/>
        <v>171.89531698100447</v>
      </c>
      <c r="K12" s="11">
        <f t="shared" si="103"/>
        <v>181.79108889051741</v>
      </c>
      <c r="L12" s="11">
        <f t="shared" si="103"/>
        <v>191.69767865052515</v>
      </c>
      <c r="M12" s="11">
        <f t="shared" si="103"/>
        <v>201.61349161204464</v>
      </c>
      <c r="N12" s="11">
        <f t="shared" si="103"/>
        <v>211.53723076565032</v>
      </c>
      <c r="O12" s="11">
        <f t="shared" si="103"/>
        <v>221.46783062106334</v>
      </c>
      <c r="P12" s="11">
        <f t="shared" si="103"/>
        <v>231.40440790961611</v>
      </c>
      <c r="Q12" s="11">
        <f t="shared" si="103"/>
        <v>241.3462243334252</v>
      </c>
      <c r="R12" s="11">
        <f t="shared" si="103"/>
        <v>251.29265807022696</v>
      </c>
      <c r="S12" s="11">
        <f t="shared" si="103"/>
        <v>261.243181729208</v>
      </c>
      <c r="T12" s="11">
        <f t="shared" si="103"/>
        <v>271.19734511974855</v>
      </c>
      <c r="U12" s="11">
        <f t="shared" si="103"/>
        <v>281.15476165272395</v>
      </c>
      <c r="V12" s="11">
        <f t="shared" si="103"/>
        <v>291.115097512994</v>
      </c>
      <c r="W12" s="11">
        <f t="shared" si="103"/>
        <v>301.07806296706508</v>
      </c>
      <c r="X12" s="11">
        <f t="shared" si="103"/>
        <v>311.04340533115311</v>
      </c>
      <c r="Y12" s="11">
        <f t="shared" si="103"/>
        <v>321.01090324161891</v>
      </c>
      <c r="Z12" s="11">
        <f t="shared" si="103"/>
        <v>330.98036195520723</v>
      </c>
      <c r="AA12" s="11">
        <f t="shared" si="103"/>
        <v>340.95160946973107</v>
      </c>
      <c r="AB12" s="11">
        <f t="shared" si="103"/>
        <v>350.92449330304657</v>
      </c>
      <c r="AC12" s="11">
        <f t="shared" si="103"/>
        <v>360.89887780374158</v>
      </c>
      <c r="AD12" s="11">
        <f t="shared" si="103"/>
        <v>370.87464189399628</v>
      </c>
      <c r="AE12" s="11">
        <f t="shared" si="103"/>
        <v>380.85167716579639</v>
      </c>
      <c r="AF12" s="11">
        <f t="shared" si="103"/>
        <v>390.82988626767019</v>
      </c>
      <c r="AG12" s="11">
        <f t="shared" si="103"/>
        <v>400.80918153156125</v>
      </c>
      <c r="AH12" s="11">
        <f t="shared" si="103"/>
        <v>410.78948379918393</v>
      </c>
      <c r="AI12" s="20" t="s">
        <v>11</v>
      </c>
    </row>
    <row r="13" spans="1:35" ht="25.9" customHeight="1" x14ac:dyDescent="0.25">
      <c r="A13" s="34"/>
      <c r="B13" s="27">
        <f t="shared" si="4"/>
        <v>10</v>
      </c>
      <c r="C13" s="11">
        <f>DEGREES(ACOS(C$3/C12))</f>
        <v>14.281794537963252</v>
      </c>
      <c r="D13" s="11">
        <f t="shared" ref="D13" si="104">DEGREES(ACOS(D$3/D12))</f>
        <v>13.029836863465462</v>
      </c>
      <c r="E13" s="11">
        <f t="shared" ref="E13" si="105">DEGREES(ACOS(E$3/E12))</f>
        <v>11.976725812374053</v>
      </c>
      <c r="F13" s="11">
        <f t="shared" ref="F13" si="106">DEGREES(ACOS(F$3/F12))</f>
        <v>11.079142653965262</v>
      </c>
      <c r="G13" s="11">
        <f t="shared" ref="G13" si="107">DEGREES(ACOS(G$3/G12))</f>
        <v>10.305360947515959</v>
      </c>
      <c r="H13" s="11">
        <f t="shared" ref="H13" si="108">DEGREES(ACOS(H$3/H12))</f>
        <v>9.631651961403783</v>
      </c>
      <c r="I13" s="11">
        <f t="shared" ref="I13" si="109">DEGREES(ACOS(I$3/I12))</f>
        <v>9.0399363742106793</v>
      </c>
      <c r="J13" s="11">
        <f t="shared" ref="J13" si="110">DEGREES(ACOS(J$3/J12))</f>
        <v>8.5162105013118712</v>
      </c>
      <c r="K13" s="11">
        <f t="shared" ref="K13" si="111">DEGREES(ACOS(K$3/K12))</f>
        <v>8.0494669755284054</v>
      </c>
      <c r="L13" s="11">
        <f t="shared" ref="L13" si="112">DEGREES(ACOS(L$3/L12))</f>
        <v>7.630938942148223</v>
      </c>
      <c r="M13" s="11">
        <f t="shared" ref="M13" si="113">DEGREES(ACOS(M$3/M12))</f>
        <v>7.2535607230660801</v>
      </c>
      <c r="N13" s="11">
        <f t="shared" ref="N13" si="114">DEGREES(ACOS(N$3/N12))</f>
        <v>6.9115763130584478</v>
      </c>
      <c r="O13" s="11">
        <f t="shared" ref="O13" si="115">DEGREES(ACOS(O$3/O12))</f>
        <v>6.6002507328551072</v>
      </c>
      <c r="P13" s="11">
        <f t="shared" ref="P13" si="116">DEGREES(ACOS(P$3/P12))</f>
        <v>6.3156541755100859</v>
      </c>
      <c r="Q13" s="11">
        <f t="shared" ref="Q13" si="117">DEGREES(ACOS(Q$3/Q12))</f>
        <v>6.0544984793944909</v>
      </c>
      <c r="R13" s="11">
        <f t="shared" ref="R13" si="118">DEGREES(ACOS(R$3/R12))</f>
        <v>5.8140117581184541</v>
      </c>
      <c r="S13" s="11">
        <f t="shared" ref="S13" si="119">DEGREES(ACOS(S$3/S12))</f>
        <v>5.5918412240303565</v>
      </c>
      <c r="T13" s="11">
        <f t="shared" ref="T13" si="120">DEGREES(ACOS(T$3/T12))</f>
        <v>5.3859770985997564</v>
      </c>
      <c r="U13" s="11">
        <f t="shared" ref="U13" si="121">DEGREES(ACOS(U$3/U12))</f>
        <v>5.1946924729882751</v>
      </c>
      <c r="V13" s="11">
        <f t="shared" ref="V13" si="122">DEGREES(ACOS(V$3/V12))</f>
        <v>5.0164953601086619</v>
      </c>
      <c r="W13" s="11">
        <f t="shared" ref="W13" si="123">DEGREES(ACOS(W$3/W12))</f>
        <v>4.8500901561920182</v>
      </c>
      <c r="X13" s="11">
        <f t="shared" ref="X13" si="124">DEGREES(ACOS(X$3/X12))</f>
        <v>4.6943464307587135</v>
      </c>
      <c r="Y13" s="11">
        <f t="shared" ref="Y13" si="125">DEGREES(ACOS(Y$3/Y12))</f>
        <v>4.548273472642296</v>
      </c>
      <c r="Z13" s="11">
        <f t="shared" ref="Z13" si="126">DEGREES(ACOS(Z$3/Z12))</f>
        <v>4.4109993929960529</v>
      </c>
      <c r="AA13" s="11">
        <f t="shared" ref="AA13" si="127">DEGREES(ACOS(AA$3/AA12))</f>
        <v>4.2817538628744582</v>
      </c>
      <c r="AB13" s="11">
        <f t="shared" ref="AB13" si="128">DEGREES(ACOS(AB$3/AB12))</f>
        <v>4.1598537699751903</v>
      </c>
      <c r="AC13" s="11">
        <f t="shared" ref="AC13" si="129">DEGREES(ACOS(AC$3/AC12))</f>
        <v>4.0446912353862512</v>
      </c>
      <c r="AD13" s="11">
        <f t="shared" ref="AD13" si="130">DEGREES(ACOS(AD$3/AD12))</f>
        <v>3.9357235501247483</v>
      </c>
      <c r="AE13" s="11">
        <f t="shared" ref="AE13" si="131">DEGREES(ACOS(AE$3/AE12))</f>
        <v>3.8324646825220365</v>
      </c>
      <c r="AF13" s="11">
        <f t="shared" ref="AF13" si="132">DEGREES(ACOS(AF$3/AF12))</f>
        <v>3.734478078049877</v>
      </c>
      <c r="AG13" s="11">
        <f t="shared" ref="AG13" si="133">DEGREES(ACOS(AG$3/AG12))</f>
        <v>3.6413705281081792</v>
      </c>
      <c r="AH13" s="11">
        <f t="shared" ref="AH13" si="134">DEGREES(ACOS(AH$3/AH12))</f>
        <v>3.5527869273321477</v>
      </c>
      <c r="AI13" s="20" t="s">
        <v>12</v>
      </c>
    </row>
    <row r="14" spans="1:35" ht="25.9" customHeight="1" x14ac:dyDescent="0.25">
      <c r="A14" s="34"/>
      <c r="B14" s="26">
        <f t="shared" ref="B14" si="135">B12+1.5</f>
        <v>10.5</v>
      </c>
      <c r="C14" s="11">
        <f t="shared" ref="C14:AH14" si="136">SQRT(POWER(SQRT(POWER($H$1*$B14,2)-POWER($B14,2)),2)+ POWER(C$3,2))</f>
        <v>104.31682510506155</v>
      </c>
      <c r="D14" s="11">
        <f t="shared" si="136"/>
        <v>113.93857994551274</v>
      </c>
      <c r="E14" s="11">
        <f t="shared" si="136"/>
        <v>123.62038666821908</v>
      </c>
      <c r="F14" s="11">
        <f t="shared" si="136"/>
        <v>133.34916572667413</v>
      </c>
      <c r="G14" s="11">
        <f t="shared" si="136"/>
        <v>143.1153381018261</v>
      </c>
      <c r="H14" s="11">
        <f t="shared" si="136"/>
        <v>152.91173924849591</v>
      </c>
      <c r="I14" s="11">
        <f t="shared" si="136"/>
        <v>162.73291000900832</v>
      </c>
      <c r="J14" s="11">
        <f t="shared" si="136"/>
        <v>172.57462154094384</v>
      </c>
      <c r="K14" s="11">
        <f t="shared" si="136"/>
        <v>182.43354954612926</v>
      </c>
      <c r="L14" s="11">
        <f t="shared" si="136"/>
        <v>192.30704615276062</v>
      </c>
      <c r="M14" s="11">
        <f t="shared" si="136"/>
        <v>202.19297712828703</v>
      </c>
      <c r="N14" s="11">
        <f t="shared" si="136"/>
        <v>212.08960370560365</v>
      </c>
      <c r="O14" s="11">
        <f t="shared" si="136"/>
        <v>221.9954954497951</v>
      </c>
      <c r="P14" s="11">
        <f t="shared" si="136"/>
        <v>231.90946509360069</v>
      </c>
      <c r="Q14" s="11">
        <f t="shared" si="136"/>
        <v>241.83051916579925</v>
      </c>
      <c r="R14" s="11">
        <f t="shared" si="136"/>
        <v>251.75782013673378</v>
      </c>
      <c r="S14" s="11">
        <f t="shared" si="136"/>
        <v>261.69065707434038</v>
      </c>
      <c r="T14" s="11">
        <f t="shared" si="136"/>
        <v>271.62842266596476</v>
      </c>
      <c r="U14" s="11">
        <f t="shared" si="136"/>
        <v>281.57059505566275</v>
      </c>
      <c r="V14" s="11">
        <f t="shared" si="136"/>
        <v>291.51672336248566</v>
      </c>
      <c r="W14" s="11">
        <f t="shared" si="136"/>
        <v>301.46641603999609</v>
      </c>
      <c r="X14" s="11">
        <f t="shared" si="136"/>
        <v>311.4193314487718</v>
      </c>
      <c r="Y14" s="11">
        <f t="shared" si="136"/>
        <v>321.37517016720506</v>
      </c>
      <c r="Z14" s="11">
        <f t="shared" si="136"/>
        <v>331.33366867856938</v>
      </c>
      <c r="AA14" s="11">
        <f t="shared" si="136"/>
        <v>341.29459415584068</v>
      </c>
      <c r="AB14" s="11">
        <f t="shared" si="136"/>
        <v>351.25774012824257</v>
      </c>
      <c r="AC14" s="11">
        <f t="shared" si="136"/>
        <v>361.22292286066232</v>
      </c>
      <c r="AD14" s="11">
        <f t="shared" si="136"/>
        <v>371.18997831299271</v>
      </c>
      <c r="AE14" s="11">
        <f t="shared" si="136"/>
        <v>381.15875957401266</v>
      </c>
      <c r="AF14" s="11">
        <f t="shared" si="136"/>
        <v>391.12913468571986</v>
      </c>
      <c r="AG14" s="11">
        <f t="shared" si="136"/>
        <v>401.10098479061355</v>
      </c>
      <c r="AH14" s="11">
        <f t="shared" si="136"/>
        <v>411.07420254742328</v>
      </c>
      <c r="AI14" s="20" t="s">
        <v>11</v>
      </c>
    </row>
    <row r="15" spans="1:35" ht="25.9" customHeight="1" x14ac:dyDescent="0.25">
      <c r="A15" s="34"/>
      <c r="B15" s="27">
        <f t="shared" si="4"/>
        <v>11.5</v>
      </c>
      <c r="C15" s="11">
        <f>DEGREES(ACOS(C$3/C14))</f>
        <v>16.540621739986658</v>
      </c>
      <c r="D15" s="11">
        <f t="shared" ref="D15" si="137">DEGREES(ACOS(D$3/D14))</f>
        <v>15.108839526355531</v>
      </c>
      <c r="E15" s="11">
        <f t="shared" ref="E15" si="138">DEGREES(ACOS(E$3/E14))</f>
        <v>13.900669075390685</v>
      </c>
      <c r="F15" s="11">
        <f t="shared" ref="F15" si="139">DEGREES(ACOS(F$3/F14))</f>
        <v>12.868383116154856</v>
      </c>
      <c r="G15" s="11">
        <f t="shared" ref="G15" si="140">DEGREES(ACOS(G$3/G14))</f>
        <v>11.976725812374053</v>
      </c>
      <c r="H15" s="11">
        <f t="shared" ref="H15" si="141">DEGREES(ACOS(H$3/H14))</f>
        <v>11.199149096448256</v>
      </c>
      <c r="I15" s="11">
        <f t="shared" ref="I15" si="142">DEGREES(ACOS(I$3/I14))</f>
        <v>10.515314581421377</v>
      </c>
      <c r="J15" s="11">
        <f t="shared" ref="J15" si="143">DEGREES(ACOS(J$3/J14))</f>
        <v>9.9093981922812784</v>
      </c>
      <c r="K15" s="11">
        <f t="shared" ref="K15" si="144">DEGREES(ACOS(K$3/K14))</f>
        <v>9.3689155784548337</v>
      </c>
      <c r="L15" s="11">
        <f t="shared" ref="L15" si="145">DEGREES(ACOS(L$3/L14))</f>
        <v>8.8838927201163855</v>
      </c>
      <c r="M15" s="11">
        <f t="shared" ref="M15" si="146">DEGREES(ACOS(M$3/M14))</f>
        <v>8.446269977482098</v>
      </c>
      <c r="N15" s="11">
        <f t="shared" ref="N15" si="147">DEGREES(ACOS(N$3/N14))</f>
        <v>8.0494669755284054</v>
      </c>
      <c r="O15" s="11">
        <f t="shared" ref="O15" si="148">DEGREES(ACOS(O$3/O14))</f>
        <v>7.6880602234778763</v>
      </c>
      <c r="P15" s="11">
        <f t="shared" ref="P15" si="149">DEGREES(ACOS(P$3/P14))</f>
        <v>7.3575410201384042</v>
      </c>
      <c r="Q15" s="11">
        <f t="shared" ref="Q15" si="150">DEGREES(ACOS(Q$3/Q14))</f>
        <v>7.0541313821190075</v>
      </c>
      <c r="R15" s="11">
        <f t="shared" ref="R15" si="151">DEGREES(ACOS(R$3/R14))</f>
        <v>6.7746424788198949</v>
      </c>
      <c r="S15" s="11">
        <f t="shared" ref="S15" si="152">DEGREES(ACOS(S$3/S14))</f>
        <v>6.5163646014198386</v>
      </c>
      <c r="T15" s="11">
        <f t="shared" ref="T15" si="153">DEGREES(ACOS(T$3/T14))</f>
        <v>6.2769808001049752</v>
      </c>
      <c r="U15" s="11">
        <f t="shared" ref="U15" si="154">DEGREES(ACOS(U$3/U14))</f>
        <v>6.0544984793945416</v>
      </c>
      <c r="V15" s="11">
        <f t="shared" ref="V15" si="155">DEGREES(ACOS(V$3/V14))</f>
        <v>5.8471947572152798</v>
      </c>
      <c r="W15" s="11">
        <f t="shared" ref="W15" si="156">DEGREES(ACOS(W$3/W14))</f>
        <v>5.653572472774079</v>
      </c>
      <c r="X15" s="11">
        <f t="shared" ref="X15" si="157">DEGREES(ACOS(X$3/X14))</f>
        <v>5.4723245060064105</v>
      </c>
      <c r="Y15" s="11">
        <f t="shared" ref="Y15" si="158">DEGREES(ACOS(Y$3/Y14))</f>
        <v>5.3023046379922745</v>
      </c>
      <c r="Z15" s="11">
        <f t="shared" ref="Z15" si="159">DEGREES(ACOS(Z$3/Z14))</f>
        <v>5.1425035988126711</v>
      </c>
      <c r="AA15" s="11">
        <f t="shared" ref="AA15" si="160">DEGREES(ACOS(AA$3/AA14))</f>
        <v>4.9920292593610949</v>
      </c>
      <c r="AB15" s="11">
        <f t="shared" ref="AB15" si="161">DEGREES(ACOS(AB$3/AB14))</f>
        <v>4.8500901561919418</v>
      </c>
      <c r="AC15" s="11">
        <f t="shared" ref="AC15" si="162">DEGREES(ACOS(AC$3/AC14))</f>
        <v>4.7159817144826892</v>
      </c>
      <c r="AD15" s="11">
        <f t="shared" ref="AD15" si="163">DEGREES(ACOS(AD$3/AD14))</f>
        <v>4.5890746684313104</v>
      </c>
      <c r="AE15" s="11">
        <f t="shared" ref="AE15" si="164">DEGREES(ACOS(AE$3/AE14))</f>
        <v>4.4688052816302894</v>
      </c>
      <c r="AF15" s="11">
        <f t="shared" ref="AF15" si="165">DEGREES(ACOS(AF$3/AF14))</f>
        <v>4.3546670498749291</v>
      </c>
      <c r="AG15" s="11">
        <f t="shared" ref="AG15" si="166">DEGREES(ACOS(AG$3/AG14))</f>
        <v>4.2462036311964848</v>
      </c>
      <c r="AH15" s="11">
        <f t="shared" ref="AH15" si="167">DEGREES(ACOS(AH$3/AH14))</f>
        <v>4.143002796819629</v>
      </c>
      <c r="AI15" s="20" t="s">
        <v>12</v>
      </c>
    </row>
    <row r="16" spans="1:35" ht="25.9" customHeight="1" x14ac:dyDescent="0.25">
      <c r="A16" s="34"/>
      <c r="B16" s="26">
        <f t="shared" ref="B16" si="168">B14+1.5</f>
        <v>12</v>
      </c>
      <c r="C16" s="11">
        <f t="shared" ref="C16:AH16" si="169">SQRT(POWER(SQRT(POWER($H$1*$B16,2)-POWER($B16,2)),2)+ POWER(C$3,2))</f>
        <v>105.60303025955268</v>
      </c>
      <c r="D16" s="11">
        <f t="shared" si="169"/>
        <v>115.11733144926528</v>
      </c>
      <c r="E16" s="11">
        <f t="shared" si="169"/>
        <v>124.70765814495917</v>
      </c>
      <c r="F16" s="11">
        <f t="shared" si="169"/>
        <v>134.35773144854747</v>
      </c>
      <c r="G16" s="11">
        <f t="shared" si="169"/>
        <v>144.05554484295286</v>
      </c>
      <c r="H16" s="11">
        <f t="shared" si="169"/>
        <v>153.79206741571556</v>
      </c>
      <c r="I16" s="11">
        <f t="shared" si="169"/>
        <v>163.56038640208698</v>
      </c>
      <c r="J16" s="11">
        <f t="shared" si="169"/>
        <v>173.35512683506076</v>
      </c>
      <c r="K16" s="11">
        <f t="shared" si="169"/>
        <v>183.17205026968497</v>
      </c>
      <c r="L16" s="11">
        <f t="shared" si="169"/>
        <v>193.00777186424386</v>
      </c>
      <c r="M16" s="11">
        <f t="shared" si="169"/>
        <v>202.85955732969546</v>
      </c>
      <c r="N16" s="11">
        <f t="shared" si="169"/>
        <v>212.72517481483004</v>
      </c>
      <c r="O16" s="11">
        <f t="shared" si="169"/>
        <v>222.60278524762444</v>
      </c>
      <c r="P16" s="11">
        <f t="shared" si="169"/>
        <v>232.49086003540009</v>
      </c>
      <c r="Q16" s="11">
        <f t="shared" si="169"/>
        <v>242.38811852068986</v>
      </c>
      <c r="R16" s="11">
        <f t="shared" si="169"/>
        <v>252.29347989989753</v>
      </c>
      <c r="S16" s="11">
        <f t="shared" si="169"/>
        <v>262.20602586515815</v>
      </c>
      <c r="T16" s="11">
        <f t="shared" si="169"/>
        <v>272.12497129076559</v>
      </c>
      <c r="U16" s="11">
        <f t="shared" si="169"/>
        <v>282.04964102086711</v>
      </c>
      <c r="V16" s="11">
        <f t="shared" si="169"/>
        <v>291.97945133176751</v>
      </c>
      <c r="W16" s="11">
        <f t="shared" si="169"/>
        <v>301.91389500981899</v>
      </c>
      <c r="X16" s="11">
        <f t="shared" si="169"/>
        <v>311.85252925060587</v>
      </c>
      <c r="Y16" s="11">
        <f t="shared" si="169"/>
        <v>321.79496577790025</v>
      </c>
      <c r="Z16" s="11">
        <f t="shared" si="169"/>
        <v>331.74086272269807</v>
      </c>
      <c r="AA16" s="11">
        <f t="shared" si="169"/>
        <v>341.68991790803545</v>
      </c>
      <c r="AB16" s="11">
        <f t="shared" si="169"/>
        <v>351.6418632643161</v>
      </c>
      <c r="AC16" s="11">
        <f t="shared" si="169"/>
        <v>361.59646015966473</v>
      </c>
      <c r="AD16" s="11">
        <f t="shared" si="169"/>
        <v>371.55349547541601</v>
      </c>
      <c r="AE16" s="11">
        <f t="shared" si="169"/>
        <v>381.51277829189416</v>
      </c>
      <c r="AF16" s="11">
        <f t="shared" si="169"/>
        <v>391.47413707676782</v>
      </c>
      <c r="AG16" s="11">
        <f t="shared" si="169"/>
        <v>401.43741728942007</v>
      </c>
      <c r="AH16" s="11">
        <f t="shared" si="169"/>
        <v>411.40247933137204</v>
      </c>
      <c r="AI16" s="20" t="s">
        <v>11</v>
      </c>
    </row>
    <row r="17" spans="1:35" ht="25.9" customHeight="1" x14ac:dyDescent="0.25">
      <c r="A17" s="34"/>
      <c r="B17" s="27">
        <f t="shared" si="4"/>
        <v>13</v>
      </c>
      <c r="C17" s="11">
        <f>DEGREES(ACOS(C$3/C16))</f>
        <v>18.747790612114585</v>
      </c>
      <c r="D17" s="11">
        <f t="shared" ref="D17" si="170">DEGREES(ACOS(D$3/D16))</f>
        <v>17.147907638759495</v>
      </c>
      <c r="E17" s="11">
        <f t="shared" ref="E17" si="171">DEGREES(ACOS(E$3/E16))</f>
        <v>15.793169048263959</v>
      </c>
      <c r="F17" s="11">
        <f t="shared" ref="F17" si="172">DEGREES(ACOS(F$3/F16))</f>
        <v>14.632461546316847</v>
      </c>
      <c r="G17" s="11">
        <f t="shared" ref="G17" si="173">DEGREES(ACOS(G$3/G16))</f>
        <v>13.627664172293336</v>
      </c>
      <c r="H17" s="11">
        <f t="shared" ref="H17" si="174">DEGREES(ACOS(H$3/H16))</f>
        <v>12.74985129512123</v>
      </c>
      <c r="I17" s="11">
        <f t="shared" ref="I17" si="175">DEGREES(ACOS(I$3/I16))</f>
        <v>11.976725812374053</v>
      </c>
      <c r="J17" s="11">
        <f t="shared" ref="J17" si="176">DEGREES(ACOS(J$3/J16))</f>
        <v>11.290851675970172</v>
      </c>
      <c r="K17" s="11">
        <f t="shared" ref="K17" si="177">DEGREES(ACOS(K$3/K16))</f>
        <v>10.678414922779519</v>
      </c>
      <c r="L17" s="11">
        <f t="shared" ref="L17" si="178">DEGREES(ACOS(L$3/L16))</f>
        <v>10.12834038831225</v>
      </c>
      <c r="M17" s="11">
        <f t="shared" ref="M17" si="179">DEGREES(ACOS(M$3/M16))</f>
        <v>9.631651961403783</v>
      </c>
      <c r="N17" s="11">
        <f t="shared" ref="N17" si="180">DEGREES(ACOS(N$3/N16))</f>
        <v>9.1810023643374183</v>
      </c>
      <c r="O17" s="11">
        <f t="shared" ref="O17" si="181">DEGREES(ACOS(O$3/O16))</f>
        <v>8.7703227859910662</v>
      </c>
      <c r="P17" s="11">
        <f t="shared" ref="P17" si="182">DEGREES(ACOS(P$3/P16))</f>
        <v>8.3945584944665956</v>
      </c>
      <c r="Q17" s="11">
        <f t="shared" ref="Q17" si="183">DEGREES(ACOS(Q$3/Q16))</f>
        <v>8.0494669755283539</v>
      </c>
      <c r="R17" s="11">
        <f t="shared" ref="R17" si="184">DEGREES(ACOS(R$3/R16))</f>
        <v>7.7314621230042064</v>
      </c>
      <c r="S17" s="11">
        <f t="shared" ref="S17" si="185">DEGREES(ACOS(S$3/S16))</f>
        <v>7.4374927526682297</v>
      </c>
      <c r="T17" s="11">
        <f t="shared" ref="T17" si="186">DEGREES(ACOS(T$3/T16))</f>
        <v>7.1649469830747483</v>
      </c>
      <c r="U17" s="11">
        <f t="shared" ref="U17" si="187">DEGREES(ACOS(U$3/U16))</f>
        <v>6.9115763130584993</v>
      </c>
      <c r="V17" s="11">
        <f t="shared" ref="V17" si="188">DEGREES(ACOS(V$3/V16))</f>
        <v>6.6754348432842816</v>
      </c>
      <c r="W17" s="11">
        <f t="shared" ref="W17" si="189">DEGREES(ACOS(W$3/W16))</f>
        <v>6.454830247455126</v>
      </c>
      <c r="X17" s="11">
        <f t="shared" ref="X17" si="190">DEGREES(ACOS(X$3/X16))</f>
        <v>6.2482839373486847</v>
      </c>
      <c r="Y17" s="11">
        <f t="shared" ref="Y17" si="191">DEGREES(ACOS(Y$3/Y16))</f>
        <v>6.0544984793944909</v>
      </c>
      <c r="Z17" s="11">
        <f t="shared" ref="Z17" si="192">DEGREES(ACOS(Z$3/Z16))</f>
        <v>5.8723307738600017</v>
      </c>
      <c r="AA17" s="11">
        <f t="shared" ref="AA17" si="193">DEGREES(ACOS(AA$3/AA16))</f>
        <v>5.7007698458673612</v>
      </c>
      <c r="AB17" s="11">
        <f t="shared" ref="AB17" si="194">DEGREES(ACOS(AB$3/AB16))</f>
        <v>5.5389183519083716</v>
      </c>
      <c r="AC17" s="11">
        <f t="shared" ref="AC17" si="195">DEGREES(ACOS(AC$3/AC16))</f>
        <v>5.3859770985997564</v>
      </c>
      <c r="AD17" s="11">
        <f t="shared" ref="AD17" si="196">DEGREES(ACOS(AD$3/AD16))</f>
        <v>5.241232018075757</v>
      </c>
      <c r="AE17" s="11">
        <f t="shared" ref="AE17" si="197">DEGREES(ACOS(AE$3/AE16))</f>
        <v>5.1040431581995129</v>
      </c>
      <c r="AF17" s="11">
        <f t="shared" ref="AF17" si="198">DEGREES(ACOS(AF$3/AF16))</f>
        <v>4.9738353340577879</v>
      </c>
      <c r="AG17" s="11">
        <f t="shared" ref="AG17" si="199">DEGREES(ACOS(AG$3/AG16))</f>
        <v>4.8500901561919418</v>
      </c>
      <c r="AH17" s="11">
        <f t="shared" ref="AH17" si="200">DEGREES(ACOS(AH$3/AH16))</f>
        <v>4.7323392052474631</v>
      </c>
      <c r="AI17" s="20" t="s">
        <v>12</v>
      </c>
    </row>
    <row r="18" spans="1:35" ht="25.9" customHeight="1" x14ac:dyDescent="0.25">
      <c r="A18" s="34"/>
      <c r="B18" s="26">
        <f t="shared" ref="B18" si="201">B16+1.5</f>
        <v>13.5</v>
      </c>
      <c r="C18" s="11">
        <f t="shared" ref="C18:AH18" si="202">SQRT(POWER(SQRT(POWER($H$1*$B18,2)-POWER($B18,2)),2)+ POWER(C$3,2))</f>
        <v>107.0420478129973</v>
      </c>
      <c r="D18" s="11">
        <f t="shared" si="202"/>
        <v>116.43882514007088</v>
      </c>
      <c r="E18" s="11">
        <f t="shared" si="202"/>
        <v>125.92855117089213</v>
      </c>
      <c r="F18" s="11">
        <f t="shared" si="202"/>
        <v>135.49169716259368</v>
      </c>
      <c r="G18" s="11">
        <f t="shared" si="202"/>
        <v>145.11374848717816</v>
      </c>
      <c r="H18" s="11">
        <f t="shared" si="202"/>
        <v>154.78372007417317</v>
      </c>
      <c r="I18" s="11">
        <f t="shared" si="202"/>
        <v>164.49316095205904</v>
      </c>
      <c r="J18" s="11">
        <f t="shared" si="202"/>
        <v>174.2354728521147</v>
      </c>
      <c r="K18" s="11">
        <f t="shared" si="202"/>
        <v>184.00543470234786</v>
      </c>
      <c r="L18" s="11">
        <f t="shared" si="202"/>
        <v>193.79886480575681</v>
      </c>
      <c r="M18" s="11">
        <f t="shared" si="202"/>
        <v>203.61237683402254</v>
      </c>
      <c r="N18" s="11">
        <f t="shared" si="202"/>
        <v>213.44320087554908</v>
      </c>
      <c r="O18" s="11">
        <f t="shared" si="202"/>
        <v>223.28905033610582</v>
      </c>
      <c r="P18" s="11">
        <f t="shared" si="202"/>
        <v>233.14802165148217</v>
      </c>
      <c r="Q18" s="11">
        <f t="shared" si="202"/>
        <v>243.01851781294363</v>
      </c>
      <c r="R18" s="11">
        <f t="shared" si="202"/>
        <v>252.89918940162698</v>
      </c>
      <c r="S18" s="11">
        <f t="shared" si="202"/>
        <v>262.78888865399159</v>
      </c>
      <c r="T18" s="11">
        <f t="shared" si="202"/>
        <v>272.68663333577609</v>
      </c>
      <c r="U18" s="11">
        <f t="shared" si="202"/>
        <v>282.59157807691298</v>
      </c>
      <c r="V18" s="11">
        <f t="shared" si="202"/>
        <v>292.5029914376945</v>
      </c>
      <c r="W18" s="11">
        <f t="shared" si="202"/>
        <v>302.42023741806696</v>
      </c>
      <c r="X18" s="11">
        <f t="shared" si="202"/>
        <v>312.34276044115381</v>
      </c>
      <c r="Y18" s="11">
        <f t="shared" si="202"/>
        <v>322.27007307536331</v>
      </c>
      <c r="Z18" s="11">
        <f t="shared" si="202"/>
        <v>332.20174593159498</v>
      </c>
      <c r="AA18" s="11">
        <f t="shared" si="202"/>
        <v>342.13739930033955</v>
      </c>
      <c r="AB18" s="11">
        <f t="shared" si="202"/>
        <v>352.0766961899069</v>
      </c>
      <c r="AC18" s="11">
        <f t="shared" si="202"/>
        <v>362.0193365001378</v>
      </c>
      <c r="AD18" s="11">
        <f t="shared" si="202"/>
        <v>371.96505212183575</v>
      </c>
      <c r="AE18" s="11">
        <f t="shared" si="202"/>
        <v>381.91360279518716</v>
      </c>
      <c r="AF18" s="11">
        <f t="shared" si="202"/>
        <v>391.86477259381201</v>
      </c>
      <c r="AG18" s="11">
        <f t="shared" si="202"/>
        <v>401.81836692714779</v>
      </c>
      <c r="AH18" s="11">
        <f t="shared" si="202"/>
        <v>411.7742099743499</v>
      </c>
      <c r="AI18" s="20" t="s">
        <v>11</v>
      </c>
    </row>
    <row r="19" spans="1:35" ht="25.9" customHeight="1" x14ac:dyDescent="0.25">
      <c r="A19" s="34"/>
      <c r="B19" s="27">
        <f t="shared" si="4"/>
        <v>14.5</v>
      </c>
      <c r="C19" s="11">
        <f>DEGREES(ACOS(C$3/C18))</f>
        <v>20.898739604548968</v>
      </c>
      <c r="D19" s="11">
        <f t="shared" ref="D19" si="203">DEGREES(ACOS(D$3/D18))</f>
        <v>19.143173739571029</v>
      </c>
      <c r="E19" s="11">
        <f t="shared" ref="E19" si="204">DEGREES(ACOS(E$3/E18))</f>
        <v>17.650968811918215</v>
      </c>
      <c r="F19" s="11">
        <f t="shared" ref="F19" si="205">DEGREES(ACOS(F$3/F18))</f>
        <v>16.368635978510493</v>
      </c>
      <c r="G19" s="11">
        <f t="shared" ref="G19" si="206">DEGREES(ACOS(G$3/G18))</f>
        <v>15.255860738306785</v>
      </c>
      <c r="H19" s="11">
        <f t="shared" ref="H19" si="207">DEGREES(ACOS(H$3/H18))</f>
        <v>14.281794537963252</v>
      </c>
      <c r="I19" s="11">
        <f t="shared" ref="I19" si="208">DEGREES(ACOS(I$3/I18))</f>
        <v>13.422495058215318</v>
      </c>
      <c r="J19" s="11">
        <f t="shared" ref="J19" si="209">DEGREES(ACOS(J$3/J18))</f>
        <v>12.659134321604826</v>
      </c>
      <c r="K19" s="11">
        <f t="shared" ref="K19" si="210">DEGREES(ACOS(K$3/K18))</f>
        <v>11.976725812374053</v>
      </c>
      <c r="L19" s="11">
        <f t="shared" ref="L19" si="211">DEGREES(ACOS(L$3/L18))</f>
        <v>11.36320709808621</v>
      </c>
      <c r="M19" s="11">
        <f t="shared" ref="M19" si="212">DEGREES(ACOS(M$3/M18))</f>
        <v>10.808769376848117</v>
      </c>
      <c r="N19" s="11">
        <f t="shared" ref="N19" si="213">DEGREES(ACOS(N$3/N18))</f>
        <v>10.305360947515922</v>
      </c>
      <c r="O19" s="11">
        <f t="shared" ref="O19" si="214">DEGREES(ACOS(O$3/O18))</f>
        <v>9.8463148614208738</v>
      </c>
      <c r="P19" s="11">
        <f t="shared" ref="P19" si="215">DEGREES(ACOS(P$3/P18))</f>
        <v>9.426066404792186</v>
      </c>
      <c r="Q19" s="11">
        <f t="shared" ref="Q19" si="216">DEGREES(ACOS(Q$3/Q18))</f>
        <v>9.0399363742106793</v>
      </c>
      <c r="R19" s="11">
        <f t="shared" ref="R19" si="217">DEGREES(ACOS(R$3/R18))</f>
        <v>8.6839631081172595</v>
      </c>
      <c r="S19" s="11">
        <f t="shared" ref="S19" si="218">DEGREES(ACOS(S$3/S18))</f>
        <v>8.3547710507241728</v>
      </c>
      <c r="T19" s="11">
        <f t="shared" ref="T19" si="219">DEGREES(ACOS(T$3/T18))</f>
        <v>8.0494669755283539</v>
      </c>
      <c r="U19" s="11">
        <f t="shared" ref="U19" si="220">DEGREES(ACOS(U$3/U18))</f>
        <v>7.7655573564912777</v>
      </c>
      <c r="V19" s="11">
        <f t="shared" ref="V19" si="221">DEGREES(ACOS(V$3/V18))</f>
        <v>7.5008820575034933</v>
      </c>
      <c r="W19" s="11">
        <f t="shared" ref="W19" si="222">DEGREES(ACOS(W$3/W18))</f>
        <v>7.2535607230660801</v>
      </c>
      <c r="X19" s="11">
        <f t="shared" ref="X19" si="223">DEGREES(ACOS(X$3/X18))</f>
        <v>7.0219491357400745</v>
      </c>
      <c r="Y19" s="11">
        <f t="shared" ref="Y19" si="224">DEGREES(ACOS(Y$3/Y18))</f>
        <v>6.8046034548849192</v>
      </c>
      <c r="Z19" s="11">
        <f t="shared" ref="Z19" si="225">DEGREES(ACOS(Z$3/Z18))</f>
        <v>6.6002507328550566</v>
      </c>
      <c r="AA19" s="11">
        <f t="shared" ref="AA19" si="226">DEGREES(ACOS(AA$3/AA18))</f>
        <v>6.4077644654914767</v>
      </c>
      <c r="AB19" s="11">
        <f t="shared" ref="AB19" si="227">DEGREES(ACOS(AB$3/AB18))</f>
        <v>6.2261442060958609</v>
      </c>
      <c r="AC19" s="11">
        <f t="shared" ref="AC19" si="228">DEGREES(ACOS(AC$3/AC18))</f>
        <v>6.0544984793944909</v>
      </c>
      <c r="AD19" s="11">
        <f t="shared" ref="AD19" si="229">DEGREES(ACOS(AD$3/AD18))</f>
        <v>5.8920303910099259</v>
      </c>
      <c r="AE19" s="11">
        <f t="shared" ref="AE19" si="230">DEGREES(ACOS(AE$3/AE18))</f>
        <v>5.7380254508059059</v>
      </c>
      <c r="AF19" s="11">
        <f t="shared" ref="AF19" si="231">DEGREES(ACOS(AF$3/AF18))</f>
        <v>5.5918412240303565</v>
      </c>
      <c r="AG19" s="11">
        <f t="shared" ref="AG19" si="232">DEGREES(ACOS(AG$3/AG18))</f>
        <v>5.4528984990021225</v>
      </c>
      <c r="AH19" s="11">
        <f t="shared" ref="AH19" si="233">DEGREES(ACOS(AH$3/AH18))</f>
        <v>5.3206737190321718</v>
      </c>
      <c r="AI19" s="20" t="s">
        <v>12</v>
      </c>
    </row>
    <row r="20" spans="1:35" ht="25.9" customHeight="1" x14ac:dyDescent="0.25">
      <c r="A20" s="34"/>
      <c r="B20" s="26">
        <f t="shared" ref="B20" si="234">B18+1.5</f>
        <v>15</v>
      </c>
      <c r="C20" s="11">
        <f t="shared" ref="C20:AH20" si="235">SQRT(POWER(SQRT(POWER($H$1*$B20,2)-POWER($B20,2)),2)+ POWER(C$3,2))</f>
        <v>108.62780491200216</v>
      </c>
      <c r="D20" s="11">
        <f t="shared" si="235"/>
        <v>117.89826122551597</v>
      </c>
      <c r="E20" s="11">
        <f t="shared" si="235"/>
        <v>127.27922061357856</v>
      </c>
      <c r="F20" s="11">
        <f t="shared" si="235"/>
        <v>136.74794331177344</v>
      </c>
      <c r="G20" s="11">
        <f t="shared" si="235"/>
        <v>146.28738838327794</v>
      </c>
      <c r="H20" s="11">
        <f t="shared" si="235"/>
        <v>155.88457268119896</v>
      </c>
      <c r="I20" s="11">
        <f t="shared" si="235"/>
        <v>165.5294535724685</v>
      </c>
      <c r="J20" s="11">
        <f t="shared" si="235"/>
        <v>175.2141546793523</v>
      </c>
      <c r="K20" s="11">
        <f t="shared" si="235"/>
        <v>184.9324200890693</v>
      </c>
      <c r="L20" s="11">
        <f t="shared" si="235"/>
        <v>194.67922333931784</v>
      </c>
      <c r="M20" s="11">
        <f t="shared" si="235"/>
        <v>204.45048300260873</v>
      </c>
      <c r="N20" s="11">
        <f t="shared" si="235"/>
        <v>214.24285285628551</v>
      </c>
      <c r="O20" s="11">
        <f t="shared" si="235"/>
        <v>224.0535650240808</v>
      </c>
      <c r="P20" s="11">
        <f t="shared" si="235"/>
        <v>233.88031127053</v>
      </c>
      <c r="Q20" s="11">
        <f t="shared" si="235"/>
        <v>243.72115213907881</v>
      </c>
      <c r="R20" s="11">
        <f t="shared" si="235"/>
        <v>253.57444666211933</v>
      </c>
      <c r="S20" s="11">
        <f t="shared" si="235"/>
        <v>263.4387974463898</v>
      </c>
      <c r="T20" s="11">
        <f t="shared" si="235"/>
        <v>273.31300737432895</v>
      </c>
      <c r="U20" s="11">
        <f t="shared" si="235"/>
        <v>283.1960451701259</v>
      </c>
      <c r="V20" s="11">
        <f t="shared" si="235"/>
        <v>293.08701779505691</v>
      </c>
      <c r="W20" s="11">
        <f t="shared" si="235"/>
        <v>302.98514815086236</v>
      </c>
      <c r="X20" s="11">
        <f t="shared" si="235"/>
        <v>312.88975694324029</v>
      </c>
      <c r="Y20" s="11">
        <f t="shared" si="235"/>
        <v>322.80024783137947</v>
      </c>
      <c r="Z20" s="11">
        <f t="shared" si="235"/>
        <v>332.71609519228252</v>
      </c>
      <c r="AA20" s="11">
        <f t="shared" si="235"/>
        <v>342.6368339802363</v>
      </c>
      <c r="AB20" s="11">
        <f t="shared" si="235"/>
        <v>352.56205127608388</v>
      </c>
      <c r="AC20" s="11">
        <f t="shared" si="235"/>
        <v>362.49137920783716</v>
      </c>
      <c r="AD20" s="11">
        <f t="shared" si="235"/>
        <v>372.42448899072144</v>
      </c>
      <c r="AE20" s="11">
        <f t="shared" si="235"/>
        <v>382.36108588610324</v>
      </c>
      <c r="AF20" s="11">
        <f t="shared" si="235"/>
        <v>392.30090491866059</v>
      </c>
      <c r="AG20" s="11">
        <f t="shared" si="235"/>
        <v>402.24370722237535</v>
      </c>
      <c r="AH20" s="11">
        <f t="shared" si="235"/>
        <v>412.18927691049896</v>
      </c>
      <c r="AI20" s="20" t="s">
        <v>11</v>
      </c>
    </row>
    <row r="21" spans="1:35" ht="25.9" customHeight="1" x14ac:dyDescent="0.25">
      <c r="A21" s="34"/>
      <c r="B21" s="27">
        <f t="shared" si="4"/>
        <v>16</v>
      </c>
      <c r="C21" s="11">
        <f>DEGREES(ACOS(C$3/C20))</f>
        <v>22.989767773608861</v>
      </c>
      <c r="D21" s="11">
        <f t="shared" ref="D21" si="236">DEGREES(ACOS(D$3/D20))</f>
        <v>21.091358059056144</v>
      </c>
      <c r="E21" s="11">
        <f t="shared" ref="E21" si="237">DEGREES(ACOS(E$3/E20))</f>
        <v>19.471220634490685</v>
      </c>
      <c r="F21" s="11">
        <f t="shared" ref="F21" si="238">DEGREES(ACOS(F$3/F20))</f>
        <v>18.074454837604151</v>
      </c>
      <c r="G21" s="11">
        <f t="shared" ref="G21" si="239">DEGREES(ACOS(G$3/G20))</f>
        <v>16.859210075637101</v>
      </c>
      <c r="H21" s="11">
        <f t="shared" ref="H21" si="240">DEGREES(ACOS(H$3/H20))</f>
        <v>15.793169048263959</v>
      </c>
      <c r="I21" s="11">
        <f t="shared" ref="I21" si="241">DEGREES(ACOS(I$3/I20))</f>
        <v>14.851062468857874</v>
      </c>
      <c r="J21" s="11">
        <f t="shared" ref="J21" si="242">DEGREES(ACOS(J$3/J20))</f>
        <v>14.012896727506472</v>
      </c>
      <c r="K21" s="11">
        <f t="shared" ref="K21" si="243">DEGREES(ACOS(K$3/K20))</f>
        <v>13.262676008304833</v>
      </c>
      <c r="L21" s="11">
        <f t="shared" ref="L21" si="244">DEGREES(ACOS(L$3/L20))</f>
        <v>12.587470029565395</v>
      </c>
      <c r="M21" s="11">
        <f t="shared" ref="M21" si="245">DEGREES(ACOS(M$3/M20))</f>
        <v>11.976725812374092</v>
      </c>
      <c r="N21" s="11">
        <f t="shared" ref="N21" si="246">DEGREES(ACOS(N$3/N20))</f>
        <v>11.421753658962306</v>
      </c>
      <c r="O21" s="11">
        <f t="shared" ref="O21" si="247">DEGREES(ACOS(O$3/O20))</f>
        <v>10.915338918733037</v>
      </c>
      <c r="P21" s="11">
        <f t="shared" ref="P21" si="248">DEGREES(ACOS(P$3/P20))</f>
        <v>10.451445610145575</v>
      </c>
      <c r="Q21" s="11">
        <f t="shared" ref="Q21" si="249">DEGREES(ACOS(Q$3/Q20))</f>
        <v>10.02498786207572</v>
      </c>
      <c r="R21" s="11">
        <f t="shared" ref="R21" si="250">DEGREES(ACOS(R$3/R20))</f>
        <v>9.631651961403783</v>
      </c>
      <c r="S21" s="11">
        <f t="shared" ref="S21" si="251">DEGREES(ACOS(S$3/S20))</f>
        <v>9.2677565469189371</v>
      </c>
      <c r="T21" s="11">
        <f t="shared" ref="T21" si="252">DEGREES(ACOS(T$3/T20))</f>
        <v>8.9301418359014875</v>
      </c>
      <c r="U21" s="11">
        <f t="shared" ref="U21" si="253">DEGREES(ACOS(U$3/U20))</f>
        <v>8.6160811501095331</v>
      </c>
      <c r="V21" s="11">
        <f t="shared" ref="V21" si="254">DEGREES(ACOS(V$3/V20))</f>
        <v>8.32320971850198</v>
      </c>
      <c r="W21" s="11">
        <f t="shared" ref="W21" si="255">DEGREES(ACOS(W$3/W20))</f>
        <v>8.0494669755284054</v>
      </c>
      <c r="X21" s="11">
        <f t="shared" ref="X21" si="256">DEGREES(ACOS(X$3/X20))</f>
        <v>7.7930494834655137</v>
      </c>
      <c r="Y21" s="11">
        <f t="shared" ref="Y21" si="257">DEGREES(ACOS(Y$3/Y20))</f>
        <v>7.5523722798976705</v>
      </c>
      <c r="Z21" s="11">
        <f t="shared" ref="Z21" si="258">DEGREES(ACOS(Z$3/Z20))</f>
        <v>7.3260369531523315</v>
      </c>
      <c r="AA21" s="11">
        <f t="shared" ref="AA21" si="259">DEGREES(ACOS(AA$3/AA20))</f>
        <v>7.1128051258770677</v>
      </c>
      <c r="AB21" s="11">
        <f t="shared" ref="AB21" si="260">DEGREES(ACOS(AB$3/AB20))</f>
        <v>6.9115763130584478</v>
      </c>
      <c r="AC21" s="11">
        <f t="shared" ref="AC21" si="261">DEGREES(ACOS(AC$3/AC20))</f>
        <v>6.7213693393694545</v>
      </c>
      <c r="AD21" s="11">
        <f t="shared" ref="AD21" si="262">DEGREES(ACOS(AD$3/AD20))</f>
        <v>6.541306668935392</v>
      </c>
      <c r="AE21" s="11">
        <f t="shared" ref="AE21" si="263">DEGREES(ACOS(AE$3/AE20))</f>
        <v>6.3706011309443982</v>
      </c>
      <c r="AF21" s="11">
        <f t="shared" ref="AF21" si="264">DEGREES(ACOS(AF$3/AF20))</f>
        <v>6.2085446261858257</v>
      </c>
      <c r="AG21" s="11">
        <f t="shared" ref="AG21" si="265">DEGREES(ACOS(AG$3/AG20))</f>
        <v>6.0544984793945416</v>
      </c>
      <c r="AH21" s="11">
        <f t="shared" ref="AH21" si="266">DEGREES(ACOS(AH$3/AH20))</f>
        <v>5.9078851652831954</v>
      </c>
      <c r="AI21" s="20" t="s">
        <v>12</v>
      </c>
    </row>
    <row r="22" spans="1:35" ht="25.9" customHeight="1" x14ac:dyDescent="0.25">
      <c r="A22" s="34"/>
      <c r="B22" s="26">
        <f t="shared" ref="B22" si="267">B20+1.5</f>
        <v>16.5</v>
      </c>
      <c r="C22" s="11">
        <f t="shared" ref="C22:AH22" si="268">SQRT(POWER(SQRT(POWER($H$1*$B22,2)-POWER($B22,2)),2)+ POWER(C$3,2))</f>
        <v>110.35397591387454</v>
      </c>
      <c r="D22" s="11">
        <f t="shared" si="268"/>
        <v>119.49058540320237</v>
      </c>
      <c r="E22" s="11">
        <f t="shared" si="268"/>
        <v>128.7555824032496</v>
      </c>
      <c r="F22" s="11">
        <f t="shared" si="268"/>
        <v>138.1231334715514</v>
      </c>
      <c r="G22" s="11">
        <f t="shared" si="268"/>
        <v>147.57371039585607</v>
      </c>
      <c r="H22" s="11">
        <f t="shared" si="268"/>
        <v>157.09232953903256</v>
      </c>
      <c r="I22" s="11">
        <f t="shared" si="268"/>
        <v>166.667333332</v>
      </c>
      <c r="J22" s="11">
        <f t="shared" si="268"/>
        <v>176.28953457309939</v>
      </c>
      <c r="K22" s="11">
        <f t="shared" si="268"/>
        <v>185.95160660774081</v>
      </c>
      <c r="L22" s="11">
        <f t="shared" si="268"/>
        <v>195.64764245960134</v>
      </c>
      <c r="M22" s="11">
        <f t="shared" si="268"/>
        <v>205.37283169883986</v>
      </c>
      <c r="N22" s="11">
        <f t="shared" si="268"/>
        <v>215.12322050397071</v>
      </c>
      <c r="O22" s="11">
        <f t="shared" si="268"/>
        <v>224.89553130286961</v>
      </c>
      <c r="P22" s="11">
        <f t="shared" si="268"/>
        <v>234.6870256320106</v>
      </c>
      <c r="Q22" s="11">
        <f t="shared" si="268"/>
        <v>244.49539872971025</v>
      </c>
      <c r="R22" s="11">
        <f t="shared" si="268"/>
        <v>254.31869770034606</v>
      </c>
      <c r="S22" s="11">
        <f t="shared" si="268"/>
        <v>264.15525737717201</v>
      </c>
      <c r="T22" s="11">
        <f t="shared" si="268"/>
        <v>274.00364961073058</v>
      </c>
      <c r="U22" s="11">
        <f t="shared" si="268"/>
        <v>283.86264283980728</v>
      </c>
      <c r="V22" s="11">
        <f t="shared" si="268"/>
        <v>293.73116960921936</v>
      </c>
      <c r="W22" s="11">
        <f t="shared" si="268"/>
        <v>303.60830028179402</v>
      </c>
      <c r="X22" s="11">
        <f t="shared" si="268"/>
        <v>313.49322161731027</v>
      </c>
      <c r="Y22" s="11">
        <f t="shared" si="268"/>
        <v>323.38521920458891</v>
      </c>
      <c r="Z22" s="11">
        <f t="shared" si="268"/>
        <v>333.28366296594857</v>
      </c>
      <c r="AA22" s="11">
        <f t="shared" si="268"/>
        <v>343.18799512803474</v>
      </c>
      <c r="AB22" s="11">
        <f t="shared" si="268"/>
        <v>353.09772018522011</v>
      </c>
      <c r="AC22" s="11">
        <f t="shared" si="268"/>
        <v>363.01239648254437</v>
      </c>
      <c r="AD22" s="11">
        <f t="shared" si="268"/>
        <v>372.9316291225511</v>
      </c>
      <c r="AE22" s="11">
        <f t="shared" si="268"/>
        <v>382.85506396024073</v>
      </c>
      <c r="AF22" s="11">
        <f t="shared" si="268"/>
        <v>392.78238249697506</v>
      </c>
      <c r="AG22" s="11">
        <f t="shared" si="268"/>
        <v>402.71329752070517</v>
      </c>
      <c r="AH22" s="11">
        <f t="shared" si="268"/>
        <v>412.64754936870764</v>
      </c>
      <c r="AI22" s="20" t="s">
        <v>11</v>
      </c>
    </row>
    <row r="23" spans="1:35" ht="25.9" customHeight="1" x14ac:dyDescent="0.25">
      <c r="A23" s="34"/>
      <c r="B23" s="27">
        <f t="shared" si="4"/>
        <v>17.5</v>
      </c>
      <c r="C23" s="11">
        <f>DEGREES(ACOS(C$3/C22))</f>
        <v>25.018013664398513</v>
      </c>
      <c r="D23" s="11">
        <f t="shared" ref="D23" si="269">DEGREES(ACOS(D$3/D22))</f>
        <v>22.98976777360885</v>
      </c>
      <c r="E23" s="11">
        <f t="shared" ref="E23" si="270">DEGREES(ACOS(E$3/E22))</f>
        <v>21.25149295524816</v>
      </c>
      <c r="F23" s="11">
        <f t="shared" ref="F23" si="271">DEGREES(ACOS(F$3/F22))</f>
        <v>19.747766160874519</v>
      </c>
      <c r="G23" s="11">
        <f t="shared" ref="G23" si="272">DEGREES(ACOS(G$3/G22))</f>
        <v>18.435825772294148</v>
      </c>
      <c r="H23" s="11">
        <f t="shared" ref="H23" si="273">DEGREES(ACOS(H$3/H22))</f>
        <v>17.282327545515734</v>
      </c>
      <c r="I23" s="11">
        <f t="shared" ref="I23" si="274">DEGREES(ACOS(I$3/I22))</f>
        <v>16.260990455815307</v>
      </c>
      <c r="J23" s="11">
        <f t="shared" ref="J23" si="275">DEGREES(ACOS(J$3/J22))</f>
        <v>15.350882700036969</v>
      </c>
      <c r="K23" s="11">
        <f t="shared" ref="K23" si="276">DEGREES(ACOS(K$3/K22))</f>
        <v>14.535165207979565</v>
      </c>
      <c r="L23" s="11">
        <f t="shared" ref="L23" si="277">DEGREES(ACOS(L$3/L22))</f>
        <v>13.80016251952012</v>
      </c>
      <c r="M23" s="11">
        <f t="shared" ref="M23" si="278">DEGREES(ACOS(M$3/M22))</f>
        <v>13.134669162113189</v>
      </c>
      <c r="N23" s="11">
        <f t="shared" ref="N23" si="279">DEGREES(ACOS(N$3/N22))</f>
        <v>12.529426733909766</v>
      </c>
      <c r="O23" s="11">
        <f t="shared" ref="O23" si="280">DEGREES(ACOS(O$3/O22))</f>
        <v>11.976725812374092</v>
      </c>
      <c r="P23" s="11">
        <f t="shared" ref="P23" si="281">DEGREES(ACOS(P$3/P22))</f>
        <v>11.47009998904781</v>
      </c>
      <c r="Q23" s="11">
        <f t="shared" ref="Q23" si="282">DEGREES(ACOS(Q$3/Q22))</f>
        <v>11.004088539379032</v>
      </c>
      <c r="R23" s="11">
        <f t="shared" ref="R23" si="283">DEGREES(ACOS(R$3/R22))</f>
        <v>10.574050704798577</v>
      </c>
      <c r="S23" s="11">
        <f t="shared" ref="S23" si="284">DEGREES(ACOS(S$3/S22))</f>
        <v>10.176019140323069</v>
      </c>
      <c r="T23" s="11">
        <f t="shared" ref="T23" si="285">DEGREES(ACOS(T$3/T22))</f>
        <v>9.8065833445698196</v>
      </c>
      <c r="U23" s="11">
        <f t="shared" ref="U23" si="286">DEGREES(ACOS(U$3/U22))</f>
        <v>9.4627962364780789</v>
      </c>
      <c r="V23" s="11">
        <f t="shared" ref="V23" si="287">DEGREES(ACOS(V$3/V22))</f>
        <v>9.1420987461302712</v>
      </c>
      <c r="W23" s="11">
        <f t="shared" ref="W23" si="288">DEGREES(ACOS(W$3/W22))</f>
        <v>8.8422585333974357</v>
      </c>
      <c r="X23" s="11">
        <f t="shared" ref="X23" si="289">DEGREES(ACOS(X$3/X22))</f>
        <v>8.5613198679865672</v>
      </c>
      <c r="Y23" s="11">
        <f t="shared" ref="Y23" si="290">DEGREES(ACOS(Y$3/Y22))</f>
        <v>8.2975623889887924</v>
      </c>
      <c r="Z23" s="11">
        <f t="shared" ref="Z23" si="291">DEGREES(ACOS(Z$3/Z22))</f>
        <v>8.0494669755284054</v>
      </c>
      <c r="AA23" s="11">
        <f t="shared" ref="AA23" si="292">DEGREES(ACOS(AA$3/AA22))</f>
        <v>7.8156873483112488</v>
      </c>
      <c r="AB23" s="11">
        <f t="shared" ref="AB23" si="293">DEGREES(ACOS(AB$3/AB22))</f>
        <v>7.5950263175280428</v>
      </c>
      <c r="AC23" s="11">
        <f t="shared" ref="AC23" si="294">DEGREES(ACOS(AC$3/AC22))</f>
        <v>7.3864158193666558</v>
      </c>
      <c r="AD23" s="11">
        <f t="shared" ref="AD23" si="295">DEGREES(ACOS(AD$3/AD22))</f>
        <v>7.1889000585547107</v>
      </c>
      <c r="AE23" s="11">
        <f t="shared" ref="AE23" si="296">DEGREES(ACOS(AE$3/AE22))</f>
        <v>7.0016212105370279</v>
      </c>
      <c r="AF23" s="11">
        <f t="shared" ref="AF23" si="297">DEGREES(ACOS(AF$3/AF22))</f>
        <v>6.8238072434377832</v>
      </c>
      <c r="AG23" s="11">
        <f t="shared" ref="AG23" si="298">DEGREES(ACOS(AG$3/AG22))</f>
        <v>6.6547615038152577</v>
      </c>
      <c r="AH23" s="11">
        <f t="shared" ref="AH23" si="299">DEGREES(ACOS(AH$3/AH22))</f>
        <v>6.4938537766041122</v>
      </c>
      <c r="AI23" s="20" t="s">
        <v>12</v>
      </c>
    </row>
    <row r="24" spans="1:35" ht="25.9" customHeight="1" x14ac:dyDescent="0.25">
      <c r="A24" s="34"/>
      <c r="B24" s="26">
        <f t="shared" ref="B24" si="300">B22+1.5</f>
        <v>18</v>
      </c>
      <c r="C24" s="11">
        <f t="shared" ref="C24:AH24" si="301">SQRT(POWER(SQRT(POWER($H$1*$B24,2)-POWER($B24,2)),2)+ POWER(C$3,2))</f>
        <v>112.2140811128443</v>
      </c>
      <c r="D24" s="11">
        <f t="shared" si="301"/>
        <v>121.21056059601408</v>
      </c>
      <c r="E24" s="11">
        <f t="shared" si="301"/>
        <v>130.3533658944026</v>
      </c>
      <c r="F24" s="11">
        <f t="shared" si="301"/>
        <v>139.61375290421785</v>
      </c>
      <c r="G24" s="11">
        <f t="shared" si="301"/>
        <v>148.96979559628858</v>
      </c>
      <c r="H24" s="11">
        <f t="shared" si="301"/>
        <v>158.40454538932903</v>
      </c>
      <c r="I24" s="11">
        <f t="shared" si="301"/>
        <v>167.90473489452285</v>
      </c>
      <c r="J24" s="11">
        <f t="shared" si="301"/>
        <v>177.45985461506498</v>
      </c>
      <c r="K24" s="11">
        <f t="shared" si="301"/>
        <v>187.06148721743875</v>
      </c>
      <c r="L24" s="11">
        <f t="shared" si="301"/>
        <v>196.70282153543198</v>
      </c>
      <c r="M24" s="11">
        <f t="shared" si="301"/>
        <v>206.37829343223089</v>
      </c>
      <c r="N24" s="11">
        <f t="shared" si="301"/>
        <v>216.08331726442927</v>
      </c>
      <c r="O24" s="11">
        <f t="shared" si="301"/>
        <v>225.81408282035909</v>
      </c>
      <c r="P24" s="11">
        <f t="shared" si="301"/>
        <v>235.5674001214939</v>
      </c>
      <c r="Q24" s="11">
        <f t="shared" si="301"/>
        <v>245.34057960313046</v>
      </c>
      <c r="R24" s="11">
        <f t="shared" si="301"/>
        <v>255.13133872576296</v>
      </c>
      <c r="S24" s="11">
        <f t="shared" si="301"/>
        <v>264.93772853257423</v>
      </c>
      <c r="T24" s="11">
        <f t="shared" si="301"/>
        <v>274.75807540452746</v>
      </c>
      <c r="U24" s="11">
        <f t="shared" si="301"/>
        <v>284.59093450073215</v>
      </c>
      <c r="V24" s="11">
        <f t="shared" si="301"/>
        <v>294.43505226110562</v>
      </c>
      <c r="W24" s="11">
        <f t="shared" si="301"/>
        <v>304.28933599454319</v>
      </c>
      <c r="X24" s="11">
        <f t="shared" si="301"/>
        <v>314.15282904981137</v>
      </c>
      <c r="Y24" s="11">
        <f t="shared" si="301"/>
        <v>324.02469041725817</v>
      </c>
      <c r="Z24" s="11">
        <f t="shared" si="301"/>
        <v>333.90417787143662</v>
      </c>
      <c r="AA24" s="11">
        <f t="shared" si="301"/>
        <v>343.79063396200894</v>
      </c>
      <c r="AB24" s="11">
        <f t="shared" si="301"/>
        <v>353.68347431001069</v>
      </c>
      <c r="AC24" s="11">
        <f t="shared" si="301"/>
        <v>363.58217778103483</v>
      </c>
      <c r="AD24" s="11">
        <f t="shared" si="301"/>
        <v>373.48627819506299</v>
      </c>
      <c r="AE24" s="11">
        <f t="shared" si="301"/>
        <v>383.3953573010503</v>
      </c>
      <c r="AF24" s="11">
        <f t="shared" si="301"/>
        <v>393.30903879773729</v>
      </c>
      <c r="AG24" s="11">
        <f t="shared" si="301"/>
        <v>403.22698322408928</v>
      </c>
      <c r="AH24" s="11">
        <f t="shared" si="301"/>
        <v>413.14888357588478</v>
      </c>
      <c r="AI24" s="20" t="s">
        <v>11</v>
      </c>
    </row>
    <row r="25" spans="1:35" ht="25.9" customHeight="1" x14ac:dyDescent="0.25">
      <c r="A25" s="34"/>
      <c r="B25" s="27">
        <f t="shared" si="4"/>
        <v>19</v>
      </c>
      <c r="C25" s="11">
        <f>DEGREES(ACOS(C$3/C24))</f>
        <v>26.981412563625305</v>
      </c>
      <c r="D25" s="11">
        <f t="shared" ref="D25" si="302">DEGREES(ACOS(D$3/D24))</f>
        <v>24.836281763845534</v>
      </c>
      <c r="E25" s="11">
        <f t="shared" ref="E25" si="303">DEGREES(ACOS(E$3/E24))</f>
        <v>22.989767773608861</v>
      </c>
      <c r="F25" s="11">
        <f t="shared" ref="F25" si="304">DEGREES(ACOS(F$3/F24))</f>
        <v>21.38672045524979</v>
      </c>
      <c r="G25" s="11">
        <f t="shared" ref="G25" si="305">DEGREES(ACOS(G$3/G24))</f>
        <v>19.9840453476743</v>
      </c>
      <c r="H25" s="11">
        <f t="shared" ref="H25" si="306">DEGREES(ACOS(H$3/H24))</f>
        <v>18.747790612114585</v>
      </c>
      <c r="I25" s="11">
        <f t="shared" ref="I25" si="307">DEGREES(ACOS(I$3/I24))</f>
        <v>17.650968811918215</v>
      </c>
      <c r="J25" s="11">
        <f t="shared" ref="J25" si="308">DEGREES(ACOS(J$3/J24))</f>
        <v>16.671933850921164</v>
      </c>
      <c r="K25" s="11">
        <f t="shared" ref="K25" si="309">DEGREES(ACOS(K$3/K24))</f>
        <v>15.793169048263959</v>
      </c>
      <c r="L25" s="11">
        <f t="shared" ref="L25" si="310">DEGREES(ACOS(L$3/L24))</f>
        <v>15.000377490394953</v>
      </c>
      <c r="M25" s="11">
        <f t="shared" ref="M25" si="311">DEGREES(ACOS(M$3/M24))</f>
        <v>14.281794537963252</v>
      </c>
      <c r="N25" s="11">
        <f t="shared" ref="N25" si="312">DEGREES(ACOS(N$3/N24))</f>
        <v>13.627664172293336</v>
      </c>
      <c r="O25" s="11">
        <f t="shared" ref="O25" si="313">DEGREES(ACOS(O$3/O24))</f>
        <v>13.029836863465462</v>
      </c>
      <c r="P25" s="11">
        <f t="shared" ref="P25" si="314">DEGREES(ACOS(P$3/P24))</f>
        <v>12.481458198790966</v>
      </c>
      <c r="Q25" s="11">
        <f t="shared" ref="Q25" si="315">DEGREES(ACOS(Q$3/Q24))</f>
        <v>11.976725812374053</v>
      </c>
      <c r="R25" s="11">
        <f t="shared" ref="R25" si="316">DEGREES(ACOS(R$3/R24))</f>
        <v>11.510698119297016</v>
      </c>
      <c r="S25" s="11">
        <f t="shared" ref="S25" si="317">DEGREES(ACOS(S$3/S24))</f>
        <v>11.079142653965262</v>
      </c>
      <c r="T25" s="11">
        <f t="shared" ref="T25" si="318">DEGREES(ACOS(T$3/T24))</f>
        <v>10.678414922779519</v>
      </c>
      <c r="U25" s="11">
        <f t="shared" ref="U25" si="319">DEGREES(ACOS(U$3/U24))</f>
        <v>10.305360947515959</v>
      </c>
      <c r="V25" s="11">
        <f t="shared" ref="V25" si="320">DEGREES(ACOS(V$3/V24))</f>
        <v>9.9572383380877447</v>
      </c>
      <c r="W25" s="11">
        <f t="shared" ref="W25" si="321">DEGREES(ACOS(W$3/W24))</f>
        <v>9.631651961403783</v>
      </c>
      <c r="X25" s="11">
        <f t="shared" ref="X25" si="322">DEGREES(ACOS(X$3/X24))</f>
        <v>9.3265011868860963</v>
      </c>
      <c r="Y25" s="11">
        <f t="shared" ref="Y25" si="323">DEGREES(ACOS(Y$3/Y24))</f>
        <v>9.0399363742106793</v>
      </c>
      <c r="Z25" s="11">
        <f t="shared" ref="Z25" si="324">DEGREES(ACOS(Z$3/Z24))</f>
        <v>8.7703227859909898</v>
      </c>
      <c r="AA25" s="11">
        <f t="shared" ref="AA25" si="325">DEGREES(ACOS(AA$3/AA24))</f>
        <v>8.5162105013118712</v>
      </c>
      <c r="AB25" s="11">
        <f t="shared" ref="AB25" si="326">DEGREES(ACOS(AB$3/AB24))</f>
        <v>8.2763092070088486</v>
      </c>
      <c r="AC25" s="11">
        <f t="shared" ref="AC25" si="327">DEGREES(ACOS(AC$3/AC24))</f>
        <v>8.0494669755284054</v>
      </c>
      <c r="AD25" s="11">
        <f t="shared" ref="AD25" si="328">DEGREES(ACOS(AD$3/AD24))</f>
        <v>7.8346523180781968</v>
      </c>
      <c r="AE25" s="11">
        <f t="shared" ref="AE25" si="329">DEGREES(ACOS(AE$3/AE24))</f>
        <v>7.630938942148223</v>
      </c>
      <c r="AF25" s="11">
        <f t="shared" ref="AF25" si="330">DEGREES(ACOS(AF$3/AF24))</f>
        <v>7.4374927526682804</v>
      </c>
      <c r="AG25" s="11">
        <f t="shared" ref="AG25" si="331">DEGREES(ACOS(AG$3/AG24))</f>
        <v>7.2535607230660801</v>
      </c>
      <c r="AH25" s="11">
        <f t="shared" ref="AH25" si="332">DEGREES(ACOS(AH$3/AH24))</f>
        <v>7.0784613315496721</v>
      </c>
      <c r="AI25" s="20" t="s">
        <v>12</v>
      </c>
    </row>
    <row r="26" spans="1:35" ht="25.9" customHeight="1" x14ac:dyDescent="0.25">
      <c r="A26" s="34"/>
      <c r="B26" s="26">
        <f t="shared" ref="B26:B34" si="333">B24+1.5</f>
        <v>19.5</v>
      </c>
      <c r="C26" s="11">
        <f t="shared" ref="C26:AH26" si="334">SQRT(POWER(SQRT(POWER($H$1*$B26,2)-POWER($B26,2)),2)+ POWER(C$3,2))</f>
        <v>114.20157617125956</v>
      </c>
      <c r="D26" s="11">
        <f t="shared" si="334"/>
        <v>123.05283418109475</v>
      </c>
      <c r="E26" s="11">
        <f t="shared" si="334"/>
        <v>132.06816421833082</v>
      </c>
      <c r="F26" s="11">
        <f t="shared" si="334"/>
        <v>141.2161463856028</v>
      </c>
      <c r="G26" s="11">
        <f t="shared" si="334"/>
        <v>150.47258886587949</v>
      </c>
      <c r="H26" s="11">
        <f t="shared" si="334"/>
        <v>159.81864722240644</v>
      </c>
      <c r="I26" s="11">
        <f t="shared" si="334"/>
        <v>169.23947530053383</v>
      </c>
      <c r="J26" s="11">
        <f t="shared" si="334"/>
        <v>178.72324974664042</v>
      </c>
      <c r="K26" s="11">
        <f t="shared" si="334"/>
        <v>188.26045787684677</v>
      </c>
      <c r="L26" s="11">
        <f t="shared" si="334"/>
        <v>197.8433723934163</v>
      </c>
      <c r="M26" s="11">
        <f t="shared" si="334"/>
        <v>207.46565980903924</v>
      </c>
      <c r="N26" s="11">
        <f t="shared" si="334"/>
        <v>217.12208547266673</v>
      </c>
      <c r="O26" s="11">
        <f t="shared" si="334"/>
        <v>226.80828909014767</v>
      </c>
      <c r="P26" s="11">
        <f t="shared" si="334"/>
        <v>236.52061220959158</v>
      </c>
      <c r="Q26" s="11">
        <f t="shared" si="334"/>
        <v>246.2559643947736</v>
      </c>
      <c r="R26" s="11">
        <f t="shared" si="334"/>
        <v>256.01171848179138</v>
      </c>
      <c r="S26" s="11">
        <f t="shared" si="334"/>
        <v>265.78562790339134</v>
      </c>
      <c r="T26" s="11">
        <f t="shared" si="334"/>
        <v>275.57576090795794</v>
      </c>
      <c r="U26" s="11">
        <f t="shared" si="334"/>
        <v>285.38044782360265</v>
      </c>
      <c r="V26" s="11">
        <f t="shared" si="334"/>
        <v>295.19823847712911</v>
      </c>
      <c r="W26" s="11">
        <f t="shared" si="334"/>
        <v>305.02786757934103</v>
      </c>
      <c r="X26" s="11">
        <f t="shared" si="334"/>
        <v>314.86822640590458</v>
      </c>
      <c r="Y26" s="11">
        <f t="shared" si="334"/>
        <v>324.71833948824019</v>
      </c>
      <c r="Z26" s="11">
        <f t="shared" si="334"/>
        <v>334.57734531793989</v>
      </c>
      <c r="AA26" s="11">
        <f t="shared" si="334"/>
        <v>344.44448028673651</v>
      </c>
      <c r="AB26" s="11">
        <f t="shared" si="334"/>
        <v>354.31906525051681</v>
      </c>
      <c r="AC26" s="11">
        <f t="shared" si="334"/>
        <v>364.20049423360206</v>
      </c>
      <c r="AD26" s="11">
        <f t="shared" si="334"/>
        <v>374.08822488819396</v>
      </c>
      <c r="AE26" s="11">
        <f t="shared" si="334"/>
        <v>383.98177040062723</v>
      </c>
      <c r="AF26" s="11">
        <f t="shared" si="334"/>
        <v>393.88069259612104</v>
      </c>
      <c r="AG26" s="11">
        <f t="shared" si="334"/>
        <v>403.784596041008</v>
      </c>
      <c r="AH26" s="11">
        <f t="shared" si="334"/>
        <v>413.69312297885739</v>
      </c>
      <c r="AI26" s="20" t="s">
        <v>11</v>
      </c>
    </row>
    <row r="27" spans="1:35" ht="25.9" customHeight="1" x14ac:dyDescent="0.25">
      <c r="A27" s="34"/>
      <c r="B27" s="27">
        <f t="shared" si="4"/>
        <v>20.5</v>
      </c>
      <c r="C27" s="11">
        <f>DEGREES(ACOS(C$3/C26))</f>
        <v>28.878637380051593</v>
      </c>
      <c r="D27" s="11">
        <f t="shared" ref="D27:D35" si="335">DEGREES(ACOS(D$3/D26))</f>
        <v>26.629323418894234</v>
      </c>
      <c r="E27" s="11">
        <f t="shared" ref="E27:E35" si="336">DEGREES(ACOS(E$3/E26))</f>
        <v>24.684429667267139</v>
      </c>
      <c r="F27" s="11">
        <f t="shared" ref="F27:F35" si="337">DEGREES(ACOS(F$3/F26))</f>
        <v>22.98976777360885</v>
      </c>
      <c r="G27" s="11">
        <f t="shared" ref="G27:G35" si="338">DEGREES(ACOS(G$3/G26))</f>
        <v>21.502431172541613</v>
      </c>
      <c r="H27" s="11">
        <f t="shared" ref="H27:H35" si="339">DEGREES(ACOS(H$3/H26))</f>
        <v>20.188249292660991</v>
      </c>
      <c r="I27" s="11">
        <f t="shared" ref="I27:I35" si="340">DEGREES(ACOS(I$3/I26))</f>
        <v>19.019817893750357</v>
      </c>
      <c r="J27" s="11">
        <f t="shared" ref="J27:J35" si="341">DEGREES(ACOS(J$3/J26))</f>
        <v>17.974992824026319</v>
      </c>
      <c r="K27" s="11">
        <f t="shared" ref="K27:K35" si="342">DEGREES(ACOS(K$3/K26))</f>
        <v>17.03574212804196</v>
      </c>
      <c r="L27" s="11">
        <f t="shared" ref="L27:L35" si="343">DEGREES(ACOS(L$3/L26))</f>
        <v>16.187270169765711</v>
      </c>
      <c r="M27" s="11">
        <f t="shared" ref="M27:M35" si="344">DEGREES(ACOS(M$3/M26))</f>
        <v>15.417346662504194</v>
      </c>
      <c r="N27" s="11">
        <f t="shared" ref="N27:N35" si="345">DEGREES(ACOS(N$3/N26))</f>
        <v>14.715789817938823</v>
      </c>
      <c r="O27" s="11">
        <f t="shared" ref="O27:O35" si="346">DEGREES(ACOS(O$3/O26))</f>
        <v>14.074065653779448</v>
      </c>
      <c r="P27" s="11">
        <f t="shared" ref="P27:P35" si="347">DEGREES(ACOS(P$3/P26))</f>
        <v>13.484975217832568</v>
      </c>
      <c r="Q27" s="11">
        <f t="shared" ref="Q27:Q35" si="348">DEGREES(ACOS(Q$3/Q26))</f>
        <v>12.942408717624648</v>
      </c>
      <c r="R27" s="11">
        <f t="shared" ref="R27:R35" si="349">DEGREES(ACOS(R$3/R26))</f>
        <v>12.441150882139583</v>
      </c>
      <c r="S27" s="11">
        <f t="shared" ref="S27:S35" si="350">DEGREES(ACOS(S$3/S26))</f>
        <v>11.976725812374053</v>
      </c>
      <c r="T27" s="11">
        <f t="shared" ref="T27:T35" si="351">DEGREES(ACOS(T$3/T26))</f>
        <v>11.545272474399871</v>
      </c>
      <c r="U27" s="11">
        <f t="shared" ref="U27:U35" si="352">DEGREES(ACOS(U$3/U26))</f>
        <v>11.14344413087443</v>
      </c>
      <c r="V27" s="11">
        <f t="shared" ref="V27:V35" si="353">DEGREES(ACOS(V$3/V26))</f>
        <v>10.768326598258469</v>
      </c>
      <c r="W27" s="11">
        <f t="shared" ref="W27:W35" si="354">DEGREES(ACOS(W$3/W26))</f>
        <v>10.41737140539308</v>
      </c>
      <c r="X27" s="11">
        <f t="shared" ref="X27:X35" si="355">DEGREES(ACOS(X$3/X26))</f>
        <v>10.088340821756717</v>
      </c>
      <c r="Y27" s="11">
        <f t="shared" ref="Y27:Y35" si="356">DEGREES(ACOS(Y$3/Y26))</f>
        <v>9.7792623983452227</v>
      </c>
      <c r="Z27" s="11">
        <f t="shared" ref="Z27:Z35" si="357">DEGREES(ACOS(Z$3/Z26))</f>
        <v>9.4883911771137104</v>
      </c>
      <c r="AA27" s="11">
        <f t="shared" ref="AA27:AA35" si="358">DEGREES(ACOS(AA$3/AA26))</f>
        <v>9.2141781174485775</v>
      </c>
      <c r="AB27" s="11">
        <f t="shared" ref="AB27:AB35" si="359">DEGREES(ACOS(AB$3/AB26))</f>
        <v>8.9552435903221674</v>
      </c>
      <c r="AC27" s="11">
        <f t="shared" ref="AC27:AC35" si="360">DEGREES(ACOS(AC$3/AC26))</f>
        <v>8.7103550248404211</v>
      </c>
      <c r="AD27" s="11">
        <f t="shared" ref="AD27:AD35" si="361">DEGREES(ACOS(AD$3/AD26))</f>
        <v>8.4784079742388148</v>
      </c>
      <c r="AE27" s="11">
        <f t="shared" ref="AE27:AE35" si="362">DEGREES(ACOS(AE$3/AE26))</f>
        <v>8.2584100112726286</v>
      </c>
      <c r="AF27" s="11">
        <f t="shared" ref="AF27:AF35" si="363">DEGREES(ACOS(AF$3/AF26))</f>
        <v>8.0494669755284054</v>
      </c>
      <c r="AG27" s="11">
        <f t="shared" ref="AG27:AG35" si="364">DEGREES(ACOS(AG$3/AG26))</f>
        <v>7.8507711843817072</v>
      </c>
      <c r="AH27" s="11">
        <f t="shared" ref="AH27:AH35" si="365">DEGREES(ACOS(AH$3/AH26))</f>
        <v>7.6615912903489694</v>
      </c>
      <c r="AI27" s="20" t="s">
        <v>12</v>
      </c>
    </row>
    <row r="28" spans="1:35" ht="25.9" customHeight="1" x14ac:dyDescent="0.25">
      <c r="A28" s="34"/>
      <c r="B28" s="26">
        <f t="shared" si="333"/>
        <v>21</v>
      </c>
      <c r="C28" s="11">
        <f t="shared" ref="C28:AH28" si="366">SQRT(POWER(SQRT(POWER($H$1*$B28,2)-POWER($B28,2)),2)+ POWER(C$3,2))</f>
        <v>116.30993078838969</v>
      </c>
      <c r="D28" s="11">
        <f t="shared" si="366"/>
        <v>125.01199942405529</v>
      </c>
      <c r="E28" s="11">
        <f t="shared" si="366"/>
        <v>133.89548162652838</v>
      </c>
      <c r="F28" s="11">
        <f t="shared" si="366"/>
        <v>142.92655456562298</v>
      </c>
      <c r="G28" s="11">
        <f t="shared" si="366"/>
        <v>152.07892687680302</v>
      </c>
      <c r="H28" s="11">
        <f t="shared" si="366"/>
        <v>161.33195591698504</v>
      </c>
      <c r="I28" s="11">
        <f t="shared" si="366"/>
        <v>170.66927081346543</v>
      </c>
      <c r="J28" s="11">
        <f t="shared" si="366"/>
        <v>180.0777609811939</v>
      </c>
      <c r="K28" s="11">
        <f t="shared" si="366"/>
        <v>189.54682798717576</v>
      </c>
      <c r="L28" s="11">
        <f t="shared" si="366"/>
        <v>199.06782763671282</v>
      </c>
      <c r="M28" s="11">
        <f t="shared" si="366"/>
        <v>208.63365021012311</v>
      </c>
      <c r="N28" s="11">
        <f t="shared" si="366"/>
        <v>218.23840175367854</v>
      </c>
      <c r="O28" s="11">
        <f t="shared" si="366"/>
        <v>227.87715989102549</v>
      </c>
      <c r="P28" s="11">
        <f t="shared" si="366"/>
        <v>237.54578506048051</v>
      </c>
      <c r="Q28" s="11">
        <f t="shared" si="366"/>
        <v>247.24077333643817</v>
      </c>
      <c r="R28" s="11">
        <f t="shared" si="366"/>
        <v>256.95914072085469</v>
      </c>
      <c r="S28" s="11">
        <f t="shared" si="366"/>
        <v>266.69833145334826</v>
      </c>
      <c r="T28" s="11">
        <f t="shared" si="366"/>
        <v>276.45614480419857</v>
      </c>
      <c r="U28" s="11">
        <f t="shared" si="366"/>
        <v>286.23067620365219</v>
      </c>
      <c r="V28" s="11">
        <f t="shared" si="366"/>
        <v>296.02026957625725</v>
      </c>
      <c r="W28" s="11">
        <f t="shared" si="366"/>
        <v>305.82347849699181</v>
      </c>
      <c r="X28" s="11">
        <f t="shared" si="366"/>
        <v>315.63903434144515</v>
      </c>
      <c r="Y28" s="11">
        <f t="shared" si="366"/>
        <v>325.46582001801664</v>
      </c>
      <c r="Z28" s="11">
        <f t="shared" si="366"/>
        <v>335.30284818354886</v>
      </c>
      <c r="AA28" s="11">
        <f t="shared" si="366"/>
        <v>345.14924308188768</v>
      </c>
      <c r="AB28" s="11">
        <f t="shared" si="366"/>
        <v>355.00422532696706</v>
      </c>
      <c r="AC28" s="11">
        <f t="shared" si="366"/>
        <v>364.86709909225851</v>
      </c>
      <c r="AD28" s="11">
        <f t="shared" si="366"/>
        <v>374.73724127713808</v>
      </c>
      <c r="AE28" s="11">
        <f t="shared" si="366"/>
        <v>384.61409230552124</v>
      </c>
      <c r="AF28" s="11">
        <f t="shared" si="366"/>
        <v>394.49714827866626</v>
      </c>
      <c r="AG28" s="11">
        <f t="shared" si="366"/>
        <v>404.38595425657405</v>
      </c>
      <c r="AH28" s="11">
        <f t="shared" si="366"/>
        <v>414.28009848410534</v>
      </c>
      <c r="AI28" s="20" t="s">
        <v>11</v>
      </c>
    </row>
    <row r="29" spans="1:35" ht="25.9" customHeight="1" x14ac:dyDescent="0.25">
      <c r="A29" s="34"/>
      <c r="B29" s="27">
        <f t="shared" si="4"/>
        <v>22</v>
      </c>
      <c r="C29" s="11">
        <f>DEGREES(ACOS(C$3/C28))</f>
        <v>30.709028345518192</v>
      </c>
      <c r="D29" s="11">
        <f t="shared" si="335"/>
        <v>28.367824200855935</v>
      </c>
      <c r="E29" s="11">
        <f t="shared" si="336"/>
        <v>26.334247846853131</v>
      </c>
      <c r="F29" s="11">
        <f t="shared" si="337"/>
        <v>24.555649737187686</v>
      </c>
      <c r="G29" s="11">
        <f t="shared" si="338"/>
        <v>22.989767773608861</v>
      </c>
      <c r="H29" s="11">
        <f t="shared" si="339"/>
        <v>21.602565114654755</v>
      </c>
      <c r="I29" s="11">
        <f t="shared" si="340"/>
        <v>20.366489959327367</v>
      </c>
      <c r="J29" s="11">
        <f t="shared" si="341"/>
        <v>19.259105193989456</v>
      </c>
      <c r="K29" s="11">
        <f t="shared" si="342"/>
        <v>18.262020066776465</v>
      </c>
      <c r="L29" s="11">
        <f t="shared" si="343"/>
        <v>17.360060103785415</v>
      </c>
      <c r="M29" s="11">
        <f t="shared" si="344"/>
        <v>16.540621739986658</v>
      </c>
      <c r="N29" s="11">
        <f t="shared" si="345"/>
        <v>15.793169048263959</v>
      </c>
      <c r="O29" s="11">
        <f t="shared" si="346"/>
        <v>15.108839526355531</v>
      </c>
      <c r="P29" s="11">
        <f t="shared" si="347"/>
        <v>14.480133665234939</v>
      </c>
      <c r="Q29" s="11">
        <f t="shared" si="348"/>
        <v>13.900669075390685</v>
      </c>
      <c r="R29" s="11">
        <f t="shared" si="349"/>
        <v>13.364984571860255</v>
      </c>
      <c r="S29" s="11">
        <f t="shared" si="350"/>
        <v>12.868383116154856</v>
      </c>
      <c r="T29" s="11">
        <f t="shared" si="351"/>
        <v>12.406805146827347</v>
      </c>
      <c r="U29" s="11">
        <f t="shared" si="352"/>
        <v>11.976725812374053</v>
      </c>
      <c r="V29" s="11">
        <f t="shared" si="353"/>
        <v>11.575071114127887</v>
      </c>
      <c r="W29" s="11">
        <f t="shared" si="354"/>
        <v>11.199149096448256</v>
      </c>
      <c r="X29" s="11">
        <f t="shared" si="355"/>
        <v>10.846593079165075</v>
      </c>
      <c r="Y29" s="11">
        <f t="shared" si="356"/>
        <v>10.515314581421377</v>
      </c>
      <c r="Z29" s="11">
        <f t="shared" si="357"/>
        <v>10.203464087571787</v>
      </c>
      <c r="AA29" s="11">
        <f t="shared" si="358"/>
        <v>9.9093981922812784</v>
      </c>
      <c r="AB29" s="11">
        <f t="shared" si="359"/>
        <v>9.631651961403783</v>
      </c>
      <c r="AC29" s="11">
        <f t="shared" si="360"/>
        <v>9.3689155784548337</v>
      </c>
      <c r="AD29" s="11">
        <f t="shared" si="361"/>
        <v>9.1200145291337407</v>
      </c>
      <c r="AE29" s="11">
        <f t="shared" si="362"/>
        <v>8.8838927201163855</v>
      </c>
      <c r="AF29" s="11">
        <f t="shared" si="363"/>
        <v>8.6595980420931618</v>
      </c>
      <c r="AG29" s="11">
        <f t="shared" si="364"/>
        <v>8.446269977482098</v>
      </c>
      <c r="AH29" s="11">
        <f t="shared" si="365"/>
        <v>8.2431289255275182</v>
      </c>
      <c r="AI29" s="20" t="s">
        <v>12</v>
      </c>
    </row>
    <row r="30" spans="1:35" ht="25.9" customHeight="1" x14ac:dyDescent="0.25">
      <c r="A30" s="34"/>
      <c r="B30" s="26">
        <f t="shared" si="333"/>
        <v>22.5</v>
      </c>
      <c r="C30" s="11">
        <f t="shared" ref="C30:AH30" si="367">SQRT(POWER(SQRT(POWER($H$1*$B30,2)-POWER($B30,2)),2)+ POWER(C$3,2))</f>
        <v>118.53269591129698</v>
      </c>
      <c r="D30" s="11">
        <f t="shared" si="367"/>
        <v>127.08265027138835</v>
      </c>
      <c r="E30" s="11">
        <f t="shared" si="367"/>
        <v>135.83077707206124</v>
      </c>
      <c r="F30" s="11">
        <f t="shared" si="367"/>
        <v>144.74114826130128</v>
      </c>
      <c r="G30" s="11">
        <f t="shared" si="367"/>
        <v>153.785564992297</v>
      </c>
      <c r="H30" s="11">
        <f t="shared" si="367"/>
        <v>162.94170736800322</v>
      </c>
      <c r="I30" s="11">
        <f t="shared" si="367"/>
        <v>172.19175357722565</v>
      </c>
      <c r="J30" s="11">
        <f t="shared" si="367"/>
        <v>181.52134860671347</v>
      </c>
      <c r="K30" s="11">
        <f t="shared" si="367"/>
        <v>190.91883092036784</v>
      </c>
      <c r="L30" s="11">
        <f t="shared" si="367"/>
        <v>200.37464909513878</v>
      </c>
      <c r="M30" s="11">
        <f t="shared" si="367"/>
        <v>209.88091861815357</v>
      </c>
      <c r="N30" s="11">
        <f t="shared" si="367"/>
        <v>219.4310825749169</v>
      </c>
      <c r="O30" s="11">
        <f t="shared" si="367"/>
        <v>229.01964981197574</v>
      </c>
      <c r="P30" s="11">
        <f t="shared" si="367"/>
        <v>238.64199127563447</v>
      </c>
      <c r="Q30" s="11">
        <f t="shared" si="367"/>
        <v>248.29418035870273</v>
      </c>
      <c r="R30" s="11">
        <f t="shared" si="367"/>
        <v>257.97286679028861</v>
      </c>
      <c r="S30" s="11">
        <f t="shared" si="367"/>
        <v>267.67517628648346</v>
      </c>
      <c r="T30" s="11">
        <f t="shared" si="367"/>
        <v>277.39863013360394</v>
      </c>
      <c r="U30" s="11">
        <f t="shared" si="367"/>
        <v>287.14108030722457</v>
      </c>
      <c r="V30" s="11">
        <f t="shared" si="367"/>
        <v>296.90065678607044</v>
      </c>
      <c r="W30" s="11">
        <f t="shared" si="367"/>
        <v>306.6757245039131</v>
      </c>
      <c r="X30" s="11">
        <f t="shared" si="367"/>
        <v>316.46484796893321</v>
      </c>
      <c r="Y30" s="11">
        <f t="shared" si="367"/>
        <v>326.26676202150901</v>
      </c>
      <c r="Z30" s="11">
        <f t="shared" si="367"/>
        <v>336.08034753612117</v>
      </c>
      <c r="AA30" s="11">
        <f t="shared" si="367"/>
        <v>345.90461112855957</v>
      </c>
      <c r="AB30" s="11">
        <f t="shared" si="367"/>
        <v>355.73866812591513</v>
      </c>
      <c r="AC30" s="11">
        <f t="shared" si="367"/>
        <v>365.58172820861824</v>
      </c>
      <c r="AD30" s="11">
        <f t="shared" si="367"/>
        <v>375.43308325186263</v>
      </c>
      <c r="AE30" s="11">
        <f t="shared" si="367"/>
        <v>385.29209698616972</v>
      </c>
      <c r="AF30" s="11">
        <f t="shared" si="367"/>
        <v>395.1581961695847</v>
      </c>
      <c r="AG30" s="11">
        <f t="shared" si="367"/>
        <v>405.03086302157271</v>
      </c>
      <c r="AH30" s="11">
        <f t="shared" si="367"/>
        <v>414.90962871449489</v>
      </c>
      <c r="AI30" s="20" t="s">
        <v>11</v>
      </c>
    </row>
    <row r="31" spans="1:35" ht="25.9" customHeight="1" x14ac:dyDescent="0.25">
      <c r="A31" s="34"/>
      <c r="B31" s="27">
        <f t="shared" si="4"/>
        <v>23.5</v>
      </c>
      <c r="C31" s="11">
        <f>DEGREES(ACOS(C$3/C30))</f>
        <v>32.472516299734266</v>
      </c>
      <c r="D31" s="11">
        <f t="shared" si="335"/>
        <v>30.051180649978203</v>
      </c>
      <c r="E31" s="11">
        <f t="shared" si="336"/>
        <v>27.93835272960234</v>
      </c>
      <c r="F31" s="11">
        <f t="shared" si="337"/>
        <v>26.083387318417227</v>
      </c>
      <c r="G31" s="11">
        <f t="shared" si="338"/>
        <v>24.445055968548512</v>
      </c>
      <c r="H31" s="11">
        <f t="shared" si="339"/>
        <v>22.98976777360885</v>
      </c>
      <c r="I31" s="11">
        <f t="shared" si="340"/>
        <v>21.690068792253655</v>
      </c>
      <c r="J31" s="11">
        <f t="shared" si="341"/>
        <v>20.523420106196259</v>
      </c>
      <c r="K31" s="11">
        <f t="shared" si="342"/>
        <v>19.471220634490685</v>
      </c>
      <c r="L31" s="11">
        <f t="shared" si="343"/>
        <v>18.518032481309458</v>
      </c>
      <c r="M31" s="11">
        <f t="shared" si="344"/>
        <v>17.65096881191824</v>
      </c>
      <c r="N31" s="11">
        <f t="shared" si="345"/>
        <v>16.859210075637076</v>
      </c>
      <c r="O31" s="11">
        <f t="shared" si="346"/>
        <v>16.133620791191593</v>
      </c>
      <c r="P31" s="11">
        <f t="shared" si="347"/>
        <v>15.46644489434857</v>
      </c>
      <c r="Q31" s="11">
        <f t="shared" si="348"/>
        <v>14.851062468857849</v>
      </c>
      <c r="R31" s="11">
        <f t="shared" si="349"/>
        <v>14.281794537963227</v>
      </c>
      <c r="S31" s="11">
        <f t="shared" si="350"/>
        <v>13.753745610567872</v>
      </c>
      <c r="T31" s="11">
        <f t="shared" si="351"/>
        <v>13.262676008304833</v>
      </c>
      <c r="U31" s="11">
        <f t="shared" si="352"/>
        <v>12.804897792080228</v>
      </c>
      <c r="V31" s="11">
        <f t="shared" si="353"/>
        <v>12.377189481170225</v>
      </c>
      <c r="W31" s="11">
        <f t="shared" si="354"/>
        <v>11.976725812374092</v>
      </c>
      <c r="X31" s="11">
        <f t="shared" si="355"/>
        <v>11.601019597127781</v>
      </c>
      <c r="Y31" s="11">
        <f t="shared" si="356"/>
        <v>11.247873359179124</v>
      </c>
      <c r="Z31" s="11">
        <f t="shared" si="357"/>
        <v>10.915338918733037</v>
      </c>
      <c r="AA31" s="11">
        <f t="shared" si="358"/>
        <v>10.601683464434304</v>
      </c>
      <c r="AB31" s="11">
        <f t="shared" si="359"/>
        <v>10.305360947515883</v>
      </c>
      <c r="AC31" s="11">
        <f t="shared" si="360"/>
        <v>10.024987862075758</v>
      </c>
      <c r="AD31" s="11">
        <f t="shared" si="361"/>
        <v>9.7593226562774156</v>
      </c>
      <c r="AE31" s="11">
        <f t="shared" si="362"/>
        <v>9.5072481623426501</v>
      </c>
      <c r="AF31" s="11">
        <f t="shared" si="363"/>
        <v>9.2677565469189371</v>
      </c>
      <c r="AG31" s="11">
        <f t="shared" si="364"/>
        <v>9.0399363742106793</v>
      </c>
      <c r="AH31" s="11">
        <f t="shared" si="365"/>
        <v>8.8229614470934354</v>
      </c>
      <c r="AI31" s="20" t="s">
        <v>12</v>
      </c>
    </row>
    <row r="32" spans="1:35" ht="25.9" customHeight="1" x14ac:dyDescent="0.25">
      <c r="A32" s="34"/>
      <c r="B32" s="26">
        <f t="shared" si="333"/>
        <v>24</v>
      </c>
      <c r="C32" s="11">
        <f t="shared" ref="C32:AH32" si="368">SQRT(POWER(SQRT(POWER($H$1*$B32,2)-POWER($B32,2)),2)+ POWER(C$3,2))</f>
        <v>120.86355943790502</v>
      </c>
      <c r="D32" s="11">
        <f t="shared" si="368"/>
        <v>129.25942905645221</v>
      </c>
      <c r="E32" s="11">
        <f t="shared" si="368"/>
        <v>137.86950351691269</v>
      </c>
      <c r="F32" s="11">
        <f t="shared" si="368"/>
        <v>146.65606022254929</v>
      </c>
      <c r="G32" s="11">
        <f t="shared" si="368"/>
        <v>155.58920271021378</v>
      </c>
      <c r="H32" s="11">
        <f t="shared" si="368"/>
        <v>164.64507280814692</v>
      </c>
      <c r="I32" s="11">
        <f t="shared" si="368"/>
        <v>173.80448785920345</v>
      </c>
      <c r="J32" s="11">
        <f t="shared" si="368"/>
        <v>183.05190520723897</v>
      </c>
      <c r="K32" s="11">
        <f t="shared" si="368"/>
        <v>192.37463450257678</v>
      </c>
      <c r="L32" s="11">
        <f t="shared" si="368"/>
        <v>201.76223630798702</v>
      </c>
      <c r="M32" s="11">
        <f t="shared" si="368"/>
        <v>211.20606051910536</v>
      </c>
      <c r="N32" s="11">
        <f t="shared" si="368"/>
        <v>220.69888989299426</v>
      </c>
      <c r="O32" s="11">
        <f t="shared" si="368"/>
        <v>230.23466289853056</v>
      </c>
      <c r="P32" s="11">
        <f t="shared" si="368"/>
        <v>239.80825673858689</v>
      </c>
      <c r="Q32" s="11">
        <f t="shared" si="368"/>
        <v>249.41531628991834</v>
      </c>
      <c r="R32" s="11">
        <f t="shared" si="368"/>
        <v>259.0521183082663</v>
      </c>
      <c r="S32" s="11">
        <f t="shared" si="368"/>
        <v>268.71546289709494</v>
      </c>
      <c r="T32" s="11">
        <f t="shared" si="368"/>
        <v>278.40258619488435</v>
      </c>
      <c r="U32" s="11">
        <f t="shared" si="368"/>
        <v>288.11108968590571</v>
      </c>
      <c r="V32" s="11">
        <f t="shared" si="368"/>
        <v>297.83888261944577</v>
      </c>
      <c r="W32" s="11">
        <f t="shared" si="368"/>
        <v>307.58413483143113</v>
      </c>
      <c r="X32" s="11">
        <f t="shared" si="368"/>
        <v>317.34523787194286</v>
      </c>
      <c r="Y32" s="11">
        <f t="shared" si="368"/>
        <v>327.12077280417395</v>
      </c>
      <c r="Z32" s="11">
        <f t="shared" si="368"/>
        <v>336.90948339279498</v>
      </c>
      <c r="AA32" s="11">
        <f t="shared" si="368"/>
        <v>346.71025367012152</v>
      </c>
      <c r="AB32" s="11">
        <f t="shared" si="368"/>
        <v>356.52208907724076</v>
      </c>
      <c r="AC32" s="11">
        <f t="shared" si="368"/>
        <v>366.34410053936995</v>
      </c>
      <c r="AD32" s="11">
        <f t="shared" si="368"/>
        <v>376.17549096133308</v>
      </c>
      <c r="AE32" s="11">
        <f t="shared" si="368"/>
        <v>386.01554372848773</v>
      </c>
      <c r="AF32" s="11">
        <f t="shared" si="368"/>
        <v>395.86361287696042</v>
      </c>
      <c r="AG32" s="11">
        <f t="shared" si="368"/>
        <v>405.71911465939093</v>
      </c>
      <c r="AH32" s="11">
        <f t="shared" si="368"/>
        <v>415.58152028212226</v>
      </c>
      <c r="AI32" s="20" t="s">
        <v>11</v>
      </c>
    </row>
    <row r="33" spans="1:35" ht="25.9" customHeight="1" x14ac:dyDescent="0.25">
      <c r="A33" s="34"/>
      <c r="B33" s="27">
        <f t="shared" si="4"/>
        <v>25</v>
      </c>
      <c r="C33" s="11">
        <f>DEGREES(ACOS(C$3/C32))</f>
        <v>34.169543656580423</v>
      </c>
      <c r="D33" s="11">
        <f t="shared" si="335"/>
        <v>31.679207320016683</v>
      </c>
      <c r="E33" s="11">
        <f t="shared" si="336"/>
        <v>29.496208496566432</v>
      </c>
      <c r="F33" s="11">
        <f t="shared" si="337"/>
        <v>27.57226523354981</v>
      </c>
      <c r="G33" s="11">
        <f t="shared" si="338"/>
        <v>25.867504321069703</v>
      </c>
      <c r="H33" s="11">
        <f t="shared" si="339"/>
        <v>24.349050764021595</v>
      </c>
      <c r="I33" s="11">
        <f t="shared" si="340"/>
        <v>22.98976777360885</v>
      </c>
      <c r="J33" s="11">
        <f t="shared" si="341"/>
        <v>21.767189749918192</v>
      </c>
      <c r="K33" s="11">
        <f t="shared" si="342"/>
        <v>20.662644004781921</v>
      </c>
      <c r="L33" s="11">
        <f t="shared" si="343"/>
        <v>19.660538797030146</v>
      </c>
      <c r="M33" s="11">
        <f t="shared" si="344"/>
        <v>18.747790612114585</v>
      </c>
      <c r="N33" s="11">
        <f t="shared" si="345"/>
        <v>17.913364867526617</v>
      </c>
      <c r="O33" s="11">
        <f t="shared" si="346"/>
        <v>17.147907638759495</v>
      </c>
      <c r="P33" s="11">
        <f t="shared" si="347"/>
        <v>16.443449861069464</v>
      </c>
      <c r="Q33" s="11">
        <f t="shared" si="348"/>
        <v>15.793169048263959</v>
      </c>
      <c r="R33" s="11">
        <f t="shared" si="349"/>
        <v>15.191196633669319</v>
      </c>
      <c r="S33" s="11">
        <f t="shared" si="350"/>
        <v>14.632461546316847</v>
      </c>
      <c r="T33" s="11">
        <f t="shared" si="351"/>
        <v>14.112562639840254</v>
      </c>
      <c r="U33" s="11">
        <f t="shared" si="352"/>
        <v>13.627664172293336</v>
      </c>
      <c r="V33" s="11">
        <f t="shared" si="353"/>
        <v>13.17440977262533</v>
      </c>
      <c r="W33" s="11">
        <f t="shared" si="354"/>
        <v>12.74985129512123</v>
      </c>
      <c r="X33" s="11">
        <f t="shared" si="355"/>
        <v>12.351389715840893</v>
      </c>
      <c r="Y33" s="11">
        <f t="shared" si="356"/>
        <v>11.976725812374053</v>
      </c>
      <c r="Z33" s="11">
        <f t="shared" si="357"/>
        <v>11.623818827340868</v>
      </c>
      <c r="AA33" s="11">
        <f t="shared" si="358"/>
        <v>11.290851675970172</v>
      </c>
      <c r="AB33" s="11">
        <f t="shared" si="359"/>
        <v>10.976201541149491</v>
      </c>
      <c r="AC33" s="11">
        <f t="shared" si="360"/>
        <v>10.678414922779519</v>
      </c>
      <c r="AD33" s="11">
        <f t="shared" si="361"/>
        <v>10.396186385323599</v>
      </c>
      <c r="AE33" s="11">
        <f t="shared" si="362"/>
        <v>10.12834038831225</v>
      </c>
      <c r="AF33" s="11">
        <f t="shared" si="363"/>
        <v>9.8738156970954698</v>
      </c>
      <c r="AG33" s="11">
        <f t="shared" si="364"/>
        <v>9.631651961403783</v>
      </c>
      <c r="AH33" s="11">
        <f t="shared" si="365"/>
        <v>9.4009781219797297</v>
      </c>
      <c r="AI33" s="20" t="s">
        <v>12</v>
      </c>
    </row>
    <row r="34" spans="1:35" ht="25.9" customHeight="1" x14ac:dyDescent="0.25">
      <c r="A34" s="34"/>
      <c r="B34" s="26">
        <f t="shared" si="333"/>
        <v>25.5</v>
      </c>
      <c r="C34" s="11">
        <f t="shared" ref="C34:AH34" si="369">SQRT(POWER(SQRT(POWER($H$1*$B34,2)-POWER($B34,2)),2)+ POWER(C$3,2))</f>
        <v>123.29639086364207</v>
      </c>
      <c r="D34" s="11">
        <f t="shared" si="369"/>
        <v>131.53706701914862</v>
      </c>
      <c r="E34" s="11">
        <f t="shared" si="369"/>
        <v>140.0071426749364</v>
      </c>
      <c r="F34" s="11">
        <f t="shared" si="369"/>
        <v>148.6674140489435</v>
      </c>
      <c r="G34" s="11">
        <f t="shared" si="369"/>
        <v>157.48650735856708</v>
      </c>
      <c r="H34" s="11">
        <f t="shared" si="369"/>
        <v>166.43917808016238</v>
      </c>
      <c r="I34" s="11">
        <f t="shared" si="369"/>
        <v>175.50498568416796</v>
      </c>
      <c r="J34" s="11">
        <f t="shared" si="369"/>
        <v>184.66726835040367</v>
      </c>
      <c r="K34" s="11">
        <f t="shared" si="369"/>
        <v>193.91235133430774</v>
      </c>
      <c r="L34" s="11">
        <f t="shared" si="369"/>
        <v>203.22893494775786</v>
      </c>
      <c r="M34" s="11">
        <f t="shared" si="369"/>
        <v>212.60761980700502</v>
      </c>
      <c r="N34" s="11">
        <f t="shared" si="369"/>
        <v>222.04053683955999</v>
      </c>
      <c r="O34" s="11">
        <f t="shared" si="369"/>
        <v>231.52105735764079</v>
      </c>
      <c r="P34" s="11">
        <f t="shared" si="369"/>
        <v>241.04356452724474</v>
      </c>
      <c r="Q34" s="11">
        <f t="shared" si="369"/>
        <v>250.60327212548523</v>
      </c>
      <c r="R34" s="11">
        <f t="shared" si="369"/>
        <v>260.19607990897941</v>
      </c>
      <c r="S34" s="11">
        <f t="shared" si="369"/>
        <v>269.8184574857695</v>
      </c>
      <c r="T34" s="11">
        <f t="shared" si="369"/>
        <v>279.46735050806922</v>
      </c>
      <c r="U34" s="11">
        <f t="shared" si="369"/>
        <v>289.14010444765353</v>
      </c>
      <c r="V34" s="11">
        <f t="shared" si="369"/>
        <v>298.83440230334929</v>
      </c>
      <c r="W34" s="11">
        <f t="shared" si="369"/>
        <v>308.54821341242604</v>
      </c>
      <c r="X34" s="11">
        <f t="shared" si="369"/>
        <v>318.27975116240117</v>
      </c>
      <c r="Y34" s="11">
        <f t="shared" si="369"/>
        <v>328.02743787677275</v>
      </c>
      <c r="Z34" s="11">
        <f t="shared" si="369"/>
        <v>337.78987551434989</v>
      </c>
      <c r="AA34" s="11">
        <f t="shared" si="369"/>
        <v>347.56582110443486</v>
      </c>
      <c r="AB34" s="11">
        <f t="shared" si="369"/>
        <v>357.35416605938707</v>
      </c>
      <c r="AC34" s="11">
        <f t="shared" si="369"/>
        <v>367.15391867716733</v>
      </c>
      <c r="AD34" s="11">
        <f t="shared" si="369"/>
        <v>376.9641892806265</v>
      </c>
      <c r="AE34" s="11">
        <f t="shared" si="369"/>
        <v>386.78417754608319</v>
      </c>
      <c r="AF34" s="11">
        <f t="shared" si="369"/>
        <v>396.61316165755267</v>
      </c>
      <c r="AG34" s="11">
        <f t="shared" si="369"/>
        <v>406.45048898974153</v>
      </c>
      <c r="AH34" s="11">
        <f t="shared" si="369"/>
        <v>416.29556807633685</v>
      </c>
      <c r="AI34" s="20" t="s">
        <v>11</v>
      </c>
    </row>
    <row r="35" spans="1:35" ht="25.9" customHeight="1" x14ac:dyDescent="0.25">
      <c r="A35" s="34"/>
      <c r="B35" s="27">
        <f t="shared" si="4"/>
        <v>26.5</v>
      </c>
      <c r="C35" s="11">
        <f>DEGREES(ACOS(C$3/C34))</f>
        <v>35.800986367716668</v>
      </c>
      <c r="D35" s="11">
        <f t="shared" si="335"/>
        <v>33.252087835098102</v>
      </c>
      <c r="E35" s="11">
        <f t="shared" si="336"/>
        <v>31.007583006867126</v>
      </c>
      <c r="F35" s="11">
        <f t="shared" si="337"/>
        <v>29.021813784445513</v>
      </c>
      <c r="G35" s="11">
        <f t="shared" si="338"/>
        <v>27.256518422944318</v>
      </c>
      <c r="H35" s="11">
        <f t="shared" si="339"/>
        <v>25.67976526067655</v>
      </c>
      <c r="I35" s="11">
        <f t="shared" si="340"/>
        <v>24.264926583966904</v>
      </c>
      <c r="J35" s="11">
        <f t="shared" si="341"/>
        <v>22.989767773608861</v>
      </c>
      <c r="K35" s="11">
        <f t="shared" si="342"/>
        <v>21.835672195716146</v>
      </c>
      <c r="L35" s="11">
        <f t="shared" si="343"/>
        <v>20.786996891869155</v>
      </c>
      <c r="M35" s="11">
        <f t="shared" si="344"/>
        <v>19.830543943423251</v>
      </c>
      <c r="N35" s="11">
        <f t="shared" si="345"/>
        <v>18.955129697977235</v>
      </c>
      <c r="O35" s="11">
        <f t="shared" si="346"/>
        <v>18.151234768069717</v>
      </c>
      <c r="P35" s="11">
        <f t="shared" si="347"/>
        <v>17.410719769927599</v>
      </c>
      <c r="Q35" s="11">
        <f t="shared" si="348"/>
        <v>16.726594161142593</v>
      </c>
      <c r="R35" s="11">
        <f t="shared" si="349"/>
        <v>16.092827811784193</v>
      </c>
      <c r="S35" s="11">
        <f t="shared" si="350"/>
        <v>15.504196931960665</v>
      </c>
      <c r="T35" s="11">
        <f t="shared" si="351"/>
        <v>14.956157640817349</v>
      </c>
      <c r="U35" s="11">
        <f t="shared" si="352"/>
        <v>14.444741816413464</v>
      </c>
      <c r="V35" s="11">
        <f t="shared" si="353"/>
        <v>13.966470953602283</v>
      </c>
      <c r="W35" s="11">
        <f t="shared" si="354"/>
        <v>13.518284623129574</v>
      </c>
      <c r="X35" s="11">
        <f t="shared" si="355"/>
        <v>13.097480811712844</v>
      </c>
      <c r="Y35" s="11">
        <f t="shared" si="356"/>
        <v>12.701665966058924</v>
      </c>
      <c r="Z35" s="11">
        <f t="shared" si="357"/>
        <v>12.328712993512656</v>
      </c>
      <c r="AA35" s="11">
        <f t="shared" si="358"/>
        <v>11.976725812374092</v>
      </c>
      <c r="AB35" s="11">
        <f t="shared" si="359"/>
        <v>11.644009315006603</v>
      </c>
      <c r="AC35" s="11">
        <f t="shared" si="360"/>
        <v>11.329043821734267</v>
      </c>
      <c r="AD35" s="11">
        <f t="shared" si="361"/>
        <v>11.030463274985694</v>
      </c>
      <c r="AE35" s="11">
        <f t="shared" si="362"/>
        <v>10.747036560407517</v>
      </c>
      <c r="AF35" s="11">
        <f t="shared" si="363"/>
        <v>10.477651451932109</v>
      </c>
      <c r="AG35" s="11">
        <f t="shared" si="364"/>
        <v>10.221300766676396</v>
      </c>
      <c r="AH35" s="11">
        <f t="shared" si="365"/>
        <v>9.9770703874672524</v>
      </c>
      <c r="AI35" s="20" t="s">
        <v>12</v>
      </c>
    </row>
    <row r="36" spans="1:35" ht="25.9" customHeight="1" x14ac:dyDescent="0.25">
      <c r="A36" s="34"/>
      <c r="B36" s="26">
        <f>B34+1.5</f>
        <v>27</v>
      </c>
      <c r="C36" s="11">
        <f t="shared" ref="C36:AH36" si="370">SQRT(POWER(SQRT(POWER($H$1*$B36,2)-POWER($B36,2)),2)+ POWER(C$3,2))</f>
        <v>125.82527568020664</v>
      </c>
      <c r="D36" s="11">
        <f t="shared" si="370"/>
        <v>133.91041781728561</v>
      </c>
      <c r="E36" s="11">
        <f t="shared" si="370"/>
        <v>142.23923509355637</v>
      </c>
      <c r="F36" s="11">
        <f t="shared" si="370"/>
        <v>150.77135006359796</v>
      </c>
      <c r="G36" s="11">
        <f t="shared" si="370"/>
        <v>159.4741358339966</v>
      </c>
      <c r="H36" s="11">
        <f t="shared" si="370"/>
        <v>168.32112166926646</v>
      </c>
      <c r="I36" s="11">
        <f t="shared" si="370"/>
        <v>177.29072169744248</v>
      </c>
      <c r="J36" s="11">
        <f t="shared" si="370"/>
        <v>186.36523280912672</v>
      </c>
      <c r="K36" s="11">
        <f t="shared" si="370"/>
        <v>195.53004884160387</v>
      </c>
      <c r="L36" s="11">
        <f t="shared" si="370"/>
        <v>204.77304510115584</v>
      </c>
      <c r="M36" s="11">
        <f t="shared" si="370"/>
        <v>214.08409562599459</v>
      </c>
      <c r="N36" s="11">
        <f t="shared" si="370"/>
        <v>223.45469339443287</v>
      </c>
      <c r="O36" s="11">
        <f t="shared" si="370"/>
        <v>232.87765028014175</v>
      </c>
      <c r="P36" s="11">
        <f t="shared" si="370"/>
        <v>242.34685886142614</v>
      </c>
      <c r="Q36" s="11">
        <f t="shared" si="370"/>
        <v>251.85710234178427</v>
      </c>
      <c r="R36" s="11">
        <f t="shared" si="370"/>
        <v>261.40390203667579</v>
      </c>
      <c r="S36" s="11">
        <f t="shared" si="370"/>
        <v>270.98339432518736</v>
      </c>
      <c r="T36" s="11">
        <f t="shared" si="370"/>
        <v>280.59223082615813</v>
      </c>
      <c r="U36" s="11">
        <f t="shared" si="370"/>
        <v>290.22749697435631</v>
      </c>
      <c r="V36" s="11">
        <f t="shared" si="370"/>
        <v>299.8866452511682</v>
      </c>
      <c r="W36" s="11">
        <f t="shared" si="370"/>
        <v>309.56744014834635</v>
      </c>
      <c r="X36" s="11">
        <f t="shared" si="370"/>
        <v>319.26791257500338</v>
      </c>
      <c r="Y36" s="11">
        <f t="shared" si="370"/>
        <v>328.98632190411809</v>
      </c>
      <c r="Z36" s="11">
        <f t="shared" si="370"/>
        <v>338.72112423053863</v>
      </c>
      <c r="AA36" s="11">
        <f t="shared" si="370"/>
        <v>348.47094570422939</v>
      </c>
      <c r="AB36" s="11">
        <f t="shared" si="370"/>
        <v>358.23456003015679</v>
      </c>
      <c r="AC36" s="11">
        <f t="shared" si="370"/>
        <v>368.01086940469571</v>
      </c>
      <c r="AD36" s="11">
        <f t="shared" si="370"/>
        <v>377.79888829905258</v>
      </c>
      <c r="AE36" s="11">
        <f t="shared" si="370"/>
        <v>387.59772961151361</v>
      </c>
      <c r="AF36" s="11">
        <f t="shared" si="370"/>
        <v>397.40659279886137</v>
      </c>
      <c r="AG36" s="11">
        <f t="shared" si="370"/>
        <v>407.22475366804508</v>
      </c>
      <c r="AH36" s="11">
        <f t="shared" si="370"/>
        <v>417.05155556597555</v>
      </c>
      <c r="AI36" s="20" t="s">
        <v>11</v>
      </c>
    </row>
    <row r="37" spans="1:35" ht="25.9" customHeight="1" x14ac:dyDescent="0.25">
      <c r="A37" s="35"/>
      <c r="B37" s="27">
        <f t="shared" si="4"/>
        <v>28</v>
      </c>
      <c r="C37" s="11">
        <f>DEGREES(ACOS(C$3/C36))</f>
        <v>37.368079397675778</v>
      </c>
      <c r="D37" s="11">
        <f t="shared" ref="D37" si="371">DEGREES(ACOS(D$3/D36))</f>
        <v>34.770325901628993</v>
      </c>
      <c r="E37" s="11">
        <f t="shared" ref="E37" si="372">DEGREES(ACOS(E$3/E36))</f>
        <v>32.472516299734266</v>
      </c>
      <c r="F37" s="11">
        <f t="shared" ref="F37" si="373">DEGREES(ACOS(F$3/F36))</f>
        <v>30.431788942910053</v>
      </c>
      <c r="G37" s="11">
        <f t="shared" ref="G37" si="374">DEGREES(ACOS(G$3/G36))</f>
        <v>28.611688504112799</v>
      </c>
      <c r="H37" s="11">
        <f t="shared" ref="H37" si="375">DEGREES(ACOS(H$3/H36))</f>
        <v>26.981412563625305</v>
      </c>
      <c r="I37" s="11">
        <f t="shared" ref="I37" si="376">DEGREES(ACOS(I$3/I36))</f>
        <v>25.515006730554941</v>
      </c>
      <c r="J37" s="11">
        <f t="shared" ref="J37" si="377">DEGREES(ACOS(J$3/J36))</f>
        <v>24.190606763424789</v>
      </c>
      <c r="K37" s="11">
        <f t="shared" ref="K37" si="378">DEGREES(ACOS(K$3/K36))</f>
        <v>22.98976777360885</v>
      </c>
      <c r="L37" s="11">
        <f t="shared" ref="L37" si="379">DEGREES(ACOS(L$3/L36))</f>
        <v>21.896890416946093</v>
      </c>
      <c r="M37" s="11">
        <f t="shared" ref="M37" si="380">DEGREES(ACOS(M$3/M36))</f>
        <v>20.898739604548968</v>
      </c>
      <c r="N37" s="11">
        <f t="shared" ref="N37" si="381">DEGREES(ACOS(N$3/N36))</f>
        <v>19.9840453476743</v>
      </c>
      <c r="O37" s="11">
        <f t="shared" ref="O37" si="382">DEGREES(ACOS(O$3/O36))</f>
        <v>19.143173739571029</v>
      </c>
      <c r="P37" s="11">
        <f t="shared" ref="P37" si="383">DEGREES(ACOS(P$3/P36))</f>
        <v>18.367856503942512</v>
      </c>
      <c r="Q37" s="11">
        <f t="shared" ref="Q37" si="384">DEGREES(ACOS(Q$3/Q36))</f>
        <v>17.650968811918215</v>
      </c>
      <c r="R37" s="11">
        <f t="shared" ref="R37" si="385">DEGREES(ACOS(R$3/R36))</f>
        <v>16.986346585259991</v>
      </c>
      <c r="S37" s="11">
        <f t="shared" ref="S37" si="386">DEGREES(ACOS(S$3/S36))</f>
        <v>16.368635978510493</v>
      </c>
      <c r="T37" s="11">
        <f t="shared" ref="T37" si="387">DEGREES(ACOS(T$3/T36))</f>
        <v>15.793169048263959</v>
      </c>
      <c r="U37" s="11">
        <f t="shared" ref="U37" si="388">DEGREES(ACOS(U$3/U36))</f>
        <v>15.255860738306785</v>
      </c>
      <c r="V37" s="11">
        <f t="shared" ref="V37" si="389">DEGREES(ACOS(V$3/V36))</f>
        <v>14.753123238961084</v>
      </c>
      <c r="W37" s="11">
        <f t="shared" ref="W37" si="390">DEGREES(ACOS(W$3/W36))</f>
        <v>14.281794537963252</v>
      </c>
      <c r="X37" s="11">
        <f t="shared" ref="X37" si="391">DEGREES(ACOS(X$3/X36))</f>
        <v>13.839078594056074</v>
      </c>
      <c r="Y37" s="11">
        <f t="shared" ref="Y37" si="392">DEGREES(ACOS(Y$3/Y36))</f>
        <v>13.422495058215318</v>
      </c>
      <c r="Z37" s="11">
        <f t="shared" ref="Z37" si="393">DEGREES(ACOS(Z$3/Z36))</f>
        <v>13.029836863465462</v>
      </c>
      <c r="AA37" s="11">
        <f t="shared" ref="AA37" si="394">DEGREES(ACOS(AA$3/AA36))</f>
        <v>12.659134321604826</v>
      </c>
      <c r="AB37" s="11">
        <f t="shared" ref="AB37" si="395">DEGREES(ACOS(AB$3/AB36))</f>
        <v>12.308624619570312</v>
      </c>
      <c r="AC37" s="11">
        <f t="shared" ref="AC37" si="396">DEGREES(ACOS(AC$3/AC36))</f>
        <v>11.976725812374053</v>
      </c>
      <c r="AD37" s="11">
        <f t="shared" ref="AD37" si="397">DEGREES(ACOS(AD$3/AD36))</f>
        <v>11.66201457375873</v>
      </c>
      <c r="AE37" s="11">
        <f t="shared" ref="AE37" si="398">DEGREES(ACOS(AE$3/AE36))</f>
        <v>11.36320709808621</v>
      </c>
      <c r="AF37" s="11">
        <f t="shared" ref="AF37" si="399">DEGREES(ACOS(AF$3/AF36))</f>
        <v>11.079142653965262</v>
      </c>
      <c r="AG37" s="11">
        <f t="shared" ref="AG37" si="400">DEGREES(ACOS(AG$3/AG36))</f>
        <v>10.808769376848117</v>
      </c>
      <c r="AH37" s="11">
        <f t="shared" ref="AH37" si="401">DEGREES(ACOS(AH$3/AH36))</f>
        <v>10.551131958343833</v>
      </c>
      <c r="AI37" s="20" t="s">
        <v>12</v>
      </c>
    </row>
    <row r="38" spans="1:35" s="13" customFormat="1" ht="46.5" x14ac:dyDescent="0.25">
      <c r="A38" s="12"/>
      <c r="B38" s="36" t="s">
        <v>20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7"/>
    </row>
  </sheetData>
  <mergeCells count="21">
    <mergeCell ref="B1:G1"/>
    <mergeCell ref="B14:B15"/>
    <mergeCell ref="B2:AI2"/>
    <mergeCell ref="A3:A37"/>
    <mergeCell ref="B38:AI38"/>
    <mergeCell ref="B16:B17"/>
    <mergeCell ref="B18:B19"/>
    <mergeCell ref="B20:B21"/>
    <mergeCell ref="B22:B23"/>
    <mergeCell ref="B4:B5"/>
    <mergeCell ref="B6:B7"/>
    <mergeCell ref="B8:B9"/>
    <mergeCell ref="B10:B11"/>
    <mergeCell ref="B12:B13"/>
    <mergeCell ref="B28:B29"/>
    <mergeCell ref="B30:B31"/>
    <mergeCell ref="B32:B33"/>
    <mergeCell ref="B24:B25"/>
    <mergeCell ref="B26:B27"/>
    <mergeCell ref="B36:B37"/>
    <mergeCell ref="B34:B35"/>
  </mergeCells>
  <conditionalFormatting sqref="C5:AH27 C36:AH38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4:AH27 C36:AH37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8:AH29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8:AH29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30:AH31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30:AH31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32:AH33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32:AH33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34:AH35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34:AH3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="85" zoomScaleNormal="85" workbookViewId="0">
      <selection activeCell="K14" sqref="K14"/>
    </sheetView>
  </sheetViews>
  <sheetFormatPr defaultRowHeight="15" x14ac:dyDescent="0.25"/>
  <cols>
    <col min="1" max="1" width="9.85546875" style="2" customWidth="1"/>
    <col min="2" max="2" width="11.42578125" style="2" bestFit="1" customWidth="1"/>
    <col min="3" max="3" width="9" customWidth="1"/>
    <col min="4" max="4" width="7" bestFit="1" customWidth="1"/>
    <col min="5" max="15" width="7.42578125" bestFit="1" customWidth="1"/>
    <col min="16" max="16" width="7" bestFit="1" customWidth="1"/>
    <col min="17" max="25" width="8.140625" bestFit="1" customWidth="1"/>
  </cols>
  <sheetData>
    <row r="1" spans="1:27" s="13" customFormat="1" ht="46.5" x14ac:dyDescent="0.25">
      <c r="A1" s="30" t="s">
        <v>15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4" spans="1:27" ht="33.75" x14ac:dyDescent="0.5">
      <c r="A4" s="40" t="s">
        <v>14</v>
      </c>
      <c r="B4" s="40"/>
      <c r="C4" s="40"/>
      <c r="D4" s="40"/>
      <c r="E4" s="40"/>
      <c r="F4" s="40"/>
      <c r="G4" s="40"/>
      <c r="H4" s="41"/>
      <c r="I4" s="44">
        <v>260</v>
      </c>
      <c r="J4" s="45"/>
      <c r="R4" s="2"/>
      <c r="T4" s="21" t="s">
        <v>18</v>
      </c>
      <c r="U4" s="23"/>
      <c r="V4" s="22"/>
      <c r="W4" s="23"/>
      <c r="X4" s="23"/>
      <c r="Y4" s="23"/>
      <c r="AA4" s="16"/>
    </row>
    <row r="6" spans="1:27" ht="33.75" x14ac:dyDescent="0.5">
      <c r="A6" s="40" t="s">
        <v>8</v>
      </c>
      <c r="B6" s="40"/>
      <c r="C6" s="40"/>
      <c r="D6" s="40"/>
      <c r="E6" s="40"/>
      <c r="F6" s="40"/>
      <c r="G6" s="40"/>
      <c r="H6" s="41"/>
      <c r="I6" s="17">
        <v>4</v>
      </c>
      <c r="P6" s="2"/>
      <c r="T6" s="14" t="s">
        <v>9</v>
      </c>
      <c r="V6" s="38">
        <f>SQRT(POWER(SQRT(POWER(I6*I8,2)-POWER(I8,2)),2)+ POWER(I4,2))</f>
        <v>271.29319932501073</v>
      </c>
      <c r="W6" s="39"/>
    </row>
    <row r="8" spans="1:27" ht="33.75" x14ac:dyDescent="0.5">
      <c r="A8" s="40" t="s">
        <v>7</v>
      </c>
      <c r="B8" s="40"/>
      <c r="C8" s="40"/>
      <c r="D8" s="40"/>
      <c r="E8" s="40"/>
      <c r="F8" s="40"/>
      <c r="G8" s="40"/>
      <c r="H8" s="41"/>
      <c r="I8" s="42">
        <v>20</v>
      </c>
      <c r="J8" s="43"/>
      <c r="T8" s="14" t="s">
        <v>10</v>
      </c>
      <c r="V8" s="38">
        <f>DEGREES(ACOS(I4/V6))</f>
        <v>16.589941180931458</v>
      </c>
      <c r="W8" s="39"/>
    </row>
  </sheetData>
  <mergeCells count="8">
    <mergeCell ref="A1:Y1"/>
    <mergeCell ref="V6:W6"/>
    <mergeCell ref="A6:H6"/>
    <mergeCell ref="A4:H4"/>
    <mergeCell ref="I8:J8"/>
    <mergeCell ref="A8:H8"/>
    <mergeCell ref="V8:W8"/>
    <mergeCell ref="I4:J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3"/>
  <sheetViews>
    <sheetView topLeftCell="A16" zoomScale="50" zoomScaleNormal="50" workbookViewId="0">
      <selection activeCell="U48" sqref="U48"/>
    </sheetView>
  </sheetViews>
  <sheetFormatPr defaultRowHeight="15" x14ac:dyDescent="0.25"/>
  <cols>
    <col min="1" max="1" width="9.85546875" style="2" customWidth="1"/>
    <col min="2" max="3" width="11.42578125" style="2" bestFit="1" customWidth="1"/>
    <col min="4" max="4" width="8.7109375" customWidth="1"/>
    <col min="5" max="5" width="8.42578125" customWidth="1"/>
    <col min="6" max="16" width="7.42578125" bestFit="1" customWidth="1"/>
    <col min="17" max="17" width="9.5703125" customWidth="1"/>
    <col min="18" max="35" width="8.140625" bestFit="1" customWidth="1"/>
    <col min="36" max="37" width="11.42578125" style="4" bestFit="1" customWidth="1"/>
  </cols>
  <sheetData>
    <row r="1" spans="1:37" s="2" customFormat="1" ht="53.45" customHeight="1" x14ac:dyDescent="0.25">
      <c r="A1" s="1"/>
      <c r="B1" s="30" t="s">
        <v>2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2"/>
      <c r="AK1" s="48"/>
    </row>
    <row r="2" spans="1:37" s="2" customFormat="1" ht="28.9" customHeight="1" x14ac:dyDescent="0.25">
      <c r="A2" s="33" t="s">
        <v>3</v>
      </c>
      <c r="B2" s="5"/>
      <c r="C2" s="5" t="s">
        <v>1</v>
      </c>
      <c r="D2" s="6">
        <v>300</v>
      </c>
      <c r="E2" s="6">
        <f t="shared" ref="E2:AI2" si="0">D2+50</f>
        <v>350</v>
      </c>
      <c r="F2" s="6">
        <f t="shared" si="0"/>
        <v>400</v>
      </c>
      <c r="G2" s="6">
        <f t="shared" si="0"/>
        <v>450</v>
      </c>
      <c r="H2" s="6">
        <f t="shared" si="0"/>
        <v>500</v>
      </c>
      <c r="I2" s="6">
        <f t="shared" si="0"/>
        <v>550</v>
      </c>
      <c r="J2" s="6">
        <f t="shared" si="0"/>
        <v>600</v>
      </c>
      <c r="K2" s="6">
        <f t="shared" si="0"/>
        <v>650</v>
      </c>
      <c r="L2" s="6">
        <f t="shared" si="0"/>
        <v>700</v>
      </c>
      <c r="M2" s="6">
        <f t="shared" si="0"/>
        <v>750</v>
      </c>
      <c r="N2" s="6">
        <f t="shared" si="0"/>
        <v>800</v>
      </c>
      <c r="O2" s="6">
        <f t="shared" si="0"/>
        <v>850</v>
      </c>
      <c r="P2" s="6">
        <f t="shared" si="0"/>
        <v>900</v>
      </c>
      <c r="Q2" s="6">
        <f t="shared" si="0"/>
        <v>950</v>
      </c>
      <c r="R2" s="6">
        <f t="shared" si="0"/>
        <v>1000</v>
      </c>
      <c r="S2" s="6">
        <f t="shared" si="0"/>
        <v>1050</v>
      </c>
      <c r="T2" s="6">
        <f t="shared" si="0"/>
        <v>1100</v>
      </c>
      <c r="U2" s="6">
        <f t="shared" si="0"/>
        <v>1150</v>
      </c>
      <c r="V2" s="6">
        <f t="shared" si="0"/>
        <v>1200</v>
      </c>
      <c r="W2" s="6">
        <f t="shared" si="0"/>
        <v>1250</v>
      </c>
      <c r="X2" s="6">
        <f t="shared" si="0"/>
        <v>1300</v>
      </c>
      <c r="Y2" s="6">
        <f t="shared" si="0"/>
        <v>1350</v>
      </c>
      <c r="Z2" s="6">
        <f t="shared" si="0"/>
        <v>1400</v>
      </c>
      <c r="AA2" s="6">
        <f t="shared" si="0"/>
        <v>1450</v>
      </c>
      <c r="AB2" s="6">
        <f t="shared" si="0"/>
        <v>1500</v>
      </c>
      <c r="AC2" s="6">
        <f t="shared" si="0"/>
        <v>1550</v>
      </c>
      <c r="AD2" s="6">
        <f t="shared" si="0"/>
        <v>1600</v>
      </c>
      <c r="AE2" s="6">
        <f t="shared" si="0"/>
        <v>1650</v>
      </c>
      <c r="AF2" s="6">
        <f t="shared" si="0"/>
        <v>1700</v>
      </c>
      <c r="AG2" s="6">
        <f t="shared" si="0"/>
        <v>1750</v>
      </c>
      <c r="AH2" s="6">
        <f t="shared" si="0"/>
        <v>1800</v>
      </c>
      <c r="AI2" s="6">
        <f t="shared" si="0"/>
        <v>1850</v>
      </c>
      <c r="AJ2" s="7"/>
      <c r="AK2" s="7" t="s">
        <v>1</v>
      </c>
    </row>
    <row r="3" spans="1:37" s="3" customFormat="1" ht="28.9" customHeight="1" x14ac:dyDescent="0.25">
      <c r="A3" s="34"/>
      <c r="B3" s="8" t="s">
        <v>1</v>
      </c>
      <c r="C3" s="8" t="s">
        <v>0</v>
      </c>
      <c r="D3" s="9">
        <f t="shared" ref="D3:AI3" si="1">D2/1851.852</f>
        <v>0.16199998704000104</v>
      </c>
      <c r="E3" s="9">
        <f t="shared" si="1"/>
        <v>0.18899998488000119</v>
      </c>
      <c r="F3" s="9">
        <f t="shared" si="1"/>
        <v>0.21599998272000137</v>
      </c>
      <c r="G3" s="9">
        <f t="shared" si="1"/>
        <v>0.24299998056000155</v>
      </c>
      <c r="H3" s="9">
        <f t="shared" si="1"/>
        <v>0.26999997840000173</v>
      </c>
      <c r="I3" s="9">
        <f t="shared" si="1"/>
        <v>0.29699997624000191</v>
      </c>
      <c r="J3" s="9">
        <f t="shared" si="1"/>
        <v>0.32399997408000208</v>
      </c>
      <c r="K3" s="9">
        <f t="shared" si="1"/>
        <v>0.35099997192000221</v>
      </c>
      <c r="L3" s="9">
        <f t="shared" si="1"/>
        <v>0.37799996976000239</v>
      </c>
      <c r="M3" s="9">
        <f t="shared" si="1"/>
        <v>0.40499996760000256</v>
      </c>
      <c r="N3" s="9">
        <f t="shared" si="1"/>
        <v>0.43199996544000274</v>
      </c>
      <c r="O3" s="9">
        <f t="shared" si="1"/>
        <v>0.45899996328000292</v>
      </c>
      <c r="P3" s="9">
        <f t="shared" si="1"/>
        <v>0.4859999611200031</v>
      </c>
      <c r="Q3" s="9">
        <f t="shared" si="1"/>
        <v>0.51299995896000328</v>
      </c>
      <c r="R3" s="9">
        <f t="shared" si="1"/>
        <v>0.53999995680000346</v>
      </c>
      <c r="S3" s="9">
        <f t="shared" si="1"/>
        <v>0.56699995464000363</v>
      </c>
      <c r="T3" s="9">
        <f t="shared" si="1"/>
        <v>0.59399995248000381</v>
      </c>
      <c r="U3" s="9">
        <f t="shared" si="1"/>
        <v>0.62099995032000399</v>
      </c>
      <c r="V3" s="9">
        <f t="shared" si="1"/>
        <v>0.64799994816000417</v>
      </c>
      <c r="W3" s="9">
        <f t="shared" si="1"/>
        <v>0.67499994600000424</v>
      </c>
      <c r="X3" s="9">
        <f t="shared" si="1"/>
        <v>0.70199994384000441</v>
      </c>
      <c r="Y3" s="9">
        <f t="shared" si="1"/>
        <v>0.72899994168000459</v>
      </c>
      <c r="Z3" s="9">
        <f t="shared" si="1"/>
        <v>0.75599993952000477</v>
      </c>
      <c r="AA3" s="9">
        <f t="shared" si="1"/>
        <v>0.78299993736000495</v>
      </c>
      <c r="AB3" s="9">
        <f t="shared" si="1"/>
        <v>0.80999993520000513</v>
      </c>
      <c r="AC3" s="9">
        <f t="shared" si="1"/>
        <v>0.83699993304000531</v>
      </c>
      <c r="AD3" s="9">
        <f t="shared" si="1"/>
        <v>0.86399993088000548</v>
      </c>
      <c r="AE3" s="9">
        <f t="shared" si="1"/>
        <v>0.89099992872000566</v>
      </c>
      <c r="AF3" s="9">
        <f t="shared" si="1"/>
        <v>0.91799992656000584</v>
      </c>
      <c r="AG3" s="9">
        <f t="shared" si="1"/>
        <v>0.94499992440000602</v>
      </c>
      <c r="AH3" s="9">
        <f t="shared" si="1"/>
        <v>0.9719999222400062</v>
      </c>
      <c r="AI3" s="9">
        <f t="shared" si="1"/>
        <v>0.99899992008000638</v>
      </c>
      <c r="AJ3" s="10" t="s">
        <v>1</v>
      </c>
      <c r="AK3" s="10" t="s">
        <v>0</v>
      </c>
    </row>
    <row r="4" spans="1:37" ht="28.9" customHeight="1" x14ac:dyDescent="0.25">
      <c r="A4" s="34"/>
      <c r="B4" s="6">
        <v>30</v>
      </c>
      <c r="C4" s="9">
        <f t="shared" ref="C4:C29" si="2">B4/1851.852</f>
        <v>1.6199998704000101E-2</v>
      </c>
      <c r="D4" s="11">
        <f t="shared" ref="D4:M13" si="3">DEGREES(ACOS(D$3/(SQRT(($C4/2)^2 + (D$3)^2))))</f>
        <v>2.8624052261117705</v>
      </c>
      <c r="E4" s="11">
        <f t="shared" si="3"/>
        <v>2.4540316745270347</v>
      </c>
      <c r="F4" s="11">
        <f t="shared" si="3"/>
        <v>2.1475854282985813</v>
      </c>
      <c r="G4" s="11">
        <f t="shared" si="3"/>
        <v>1.90915243299639</v>
      </c>
      <c r="H4" s="11">
        <f t="shared" si="3"/>
        <v>1.7183580016557112</v>
      </c>
      <c r="I4" s="11">
        <f t="shared" si="3"/>
        <v>1.5622249168422846</v>
      </c>
      <c r="J4" s="11">
        <f t="shared" si="3"/>
        <v>1.432096184164541</v>
      </c>
      <c r="K4" s="11">
        <f t="shared" si="3"/>
        <v>1.3219756595369729</v>
      </c>
      <c r="L4" s="11">
        <f t="shared" si="3"/>
        <v>1.2275788321345293</v>
      </c>
      <c r="M4" s="11">
        <f t="shared" si="3"/>
        <v>1.1457628381751404</v>
      </c>
      <c r="N4" s="11">
        <f t="shared" ref="N4:W13" si="4">DEGREES(ACOS(N$3/(SQRT(($C4/2)^2 + (N$3)^2))))</f>
        <v>1.0741699983724311</v>
      </c>
      <c r="O4" s="11">
        <f t="shared" si="4"/>
        <v>1.0109970523305303</v>
      </c>
      <c r="P4" s="11">
        <f t="shared" si="4"/>
        <v>0.95484125387197538</v>
      </c>
      <c r="Q4" s="11">
        <f t="shared" si="4"/>
        <v>0.90459503373298467</v>
      </c>
      <c r="R4" s="11">
        <f t="shared" si="4"/>
        <v>0.85937224364491072</v>
      </c>
      <c r="S4" s="11">
        <f t="shared" si="4"/>
        <v>0.81845546168858996</v>
      </c>
      <c r="T4" s="11">
        <f t="shared" si="4"/>
        <v>0.7812576616089324</v>
      </c>
      <c r="U4" s="11">
        <f t="shared" si="4"/>
        <v>0.74729387682620496</v>
      </c>
      <c r="V4" s="11">
        <f t="shared" si="4"/>
        <v>0.71615994547014095</v>
      </c>
      <c r="W4" s="11">
        <f t="shared" si="4"/>
        <v>0.6875163546387375</v>
      </c>
      <c r="X4" s="11">
        <f t="shared" ref="X4:AI13" si="5">DEGREES(ACOS(X$3/(SQRT(($C4/2)^2 + (X$3)^2))))</f>
        <v>0.66107581158492268</v>
      </c>
      <c r="Y4" s="11">
        <f t="shared" si="5"/>
        <v>0.63659357596405186</v>
      </c>
      <c r="Z4" s="11">
        <f t="shared" si="5"/>
        <v>0.61385986310924057</v>
      </c>
      <c r="AA4" s="11">
        <f t="shared" si="5"/>
        <v>0.59269381861694093</v>
      </c>
      <c r="AB4" s="11">
        <f t="shared" si="5"/>
        <v>0.57293869768389649</v>
      </c>
      <c r="AC4" s="11">
        <f t="shared" si="5"/>
        <v>0.55445797726095303</v>
      </c>
      <c r="AD4" s="11">
        <f t="shared" si="5"/>
        <v>0.53713219700984172</v>
      </c>
      <c r="AE4" s="11">
        <f t="shared" si="5"/>
        <v>0.52085637450211419</v>
      </c>
      <c r="AF4" s="11">
        <f t="shared" si="5"/>
        <v>0.50553787648063664</v>
      </c>
      <c r="AG4" s="11">
        <f t="shared" si="5"/>
        <v>0.49109465496892352</v>
      </c>
      <c r="AH4" s="11">
        <f t="shared" si="5"/>
        <v>0.47745377730927036</v>
      </c>
      <c r="AI4" s="11">
        <f t="shared" si="5"/>
        <v>0.46455019454653862</v>
      </c>
      <c r="AJ4" s="7">
        <v>30</v>
      </c>
      <c r="AK4" s="10">
        <f t="shared" ref="AK4:AK29" si="6">AJ4/1851.852</f>
        <v>1.6199998704000101E-2</v>
      </c>
    </row>
    <row r="5" spans="1:37" ht="28.9" customHeight="1" x14ac:dyDescent="0.25">
      <c r="A5" s="34"/>
      <c r="B5" s="6">
        <f>B4+20</f>
        <v>50</v>
      </c>
      <c r="C5" s="9">
        <f t="shared" si="2"/>
        <v>2.6999997840000171E-2</v>
      </c>
      <c r="D5" s="11">
        <f t="shared" si="3"/>
        <v>4.7636416907262165</v>
      </c>
      <c r="E5" s="11">
        <f t="shared" si="3"/>
        <v>4.0856167799747967</v>
      </c>
      <c r="F5" s="11">
        <f t="shared" si="3"/>
        <v>3.5763343749973728</v>
      </c>
      <c r="G5" s="11">
        <f t="shared" si="3"/>
        <v>3.1798301198641599</v>
      </c>
      <c r="H5" s="11">
        <f t="shared" si="3"/>
        <v>2.8624052261117705</v>
      </c>
      <c r="I5" s="11">
        <f t="shared" si="3"/>
        <v>2.6025622024998043</v>
      </c>
      <c r="J5" s="11">
        <f t="shared" si="3"/>
        <v>2.3859440303888735</v>
      </c>
      <c r="K5" s="11">
        <f t="shared" si="3"/>
        <v>2.2025981617657933</v>
      </c>
      <c r="L5" s="11">
        <f t="shared" si="3"/>
        <v>2.0454084888871922</v>
      </c>
      <c r="M5" s="11">
        <f t="shared" si="3"/>
        <v>1.909152432996581</v>
      </c>
      <c r="N5" s="11">
        <f t="shared" si="4"/>
        <v>1.7899106082460747</v>
      </c>
      <c r="O5" s="11">
        <f t="shared" si="4"/>
        <v>1.684684317896282</v>
      </c>
      <c r="P5" s="11">
        <f t="shared" si="4"/>
        <v>1.5911402711945817</v>
      </c>
      <c r="Q5" s="11">
        <f t="shared" si="4"/>
        <v>1.5074357587751142</v>
      </c>
      <c r="R5" s="11">
        <f t="shared" si="4"/>
        <v>1.4320961841647954</v>
      </c>
      <c r="S5" s="11">
        <f t="shared" si="4"/>
        <v>1.3639275316026529</v>
      </c>
      <c r="T5" s="11">
        <f t="shared" si="4"/>
        <v>1.3019526725790023</v>
      </c>
      <c r="U5" s="11">
        <f t="shared" si="4"/>
        <v>1.245364266768312</v>
      </c>
      <c r="V5" s="11">
        <f t="shared" si="4"/>
        <v>1.1934894239817369</v>
      </c>
      <c r="W5" s="11">
        <f t="shared" si="4"/>
        <v>1.1457628381748222</v>
      </c>
      <c r="X5" s="11">
        <f t="shared" si="5"/>
        <v>1.1017061152063932</v>
      </c>
      <c r="Y5" s="11">
        <f t="shared" si="5"/>
        <v>1.0609116902644846</v>
      </c>
      <c r="Z5" s="11">
        <f t="shared" si="5"/>
        <v>1.0230301886679429</v>
      </c>
      <c r="AA5" s="11">
        <f t="shared" si="5"/>
        <v>0.9877603996401686</v>
      </c>
      <c r="AB5" s="11">
        <f t="shared" si="5"/>
        <v>0.95484125387235708</v>
      </c>
      <c r="AC5" s="11">
        <f t="shared" si="5"/>
        <v>0.92404535277238875</v>
      </c>
      <c r="AD5" s="11">
        <f t="shared" si="5"/>
        <v>0.89517371021137704</v>
      </c>
      <c r="AE5" s="11">
        <f t="shared" si="5"/>
        <v>0.86805144974578774</v>
      </c>
      <c r="AF5" s="11">
        <f t="shared" si="5"/>
        <v>0.84252426074010878</v>
      </c>
      <c r="AG5" s="11">
        <f t="shared" si="5"/>
        <v>0.81845546168858996</v>
      </c>
      <c r="AH5" s="11">
        <f t="shared" si="5"/>
        <v>0.79572355273927042</v>
      </c>
      <c r="AI5" s="11">
        <f t="shared" si="5"/>
        <v>0.77422016492802925</v>
      </c>
      <c r="AJ5" s="7">
        <f t="shared" ref="AJ5:AJ29" si="7">AJ4+10</f>
        <v>40</v>
      </c>
      <c r="AK5" s="10">
        <f t="shared" si="6"/>
        <v>2.1599998272000136E-2</v>
      </c>
    </row>
    <row r="6" spans="1:37" ht="28.9" customHeight="1" x14ac:dyDescent="0.25">
      <c r="A6" s="34"/>
      <c r="B6" s="6">
        <f t="shared" ref="B6:B29" si="8">B5+10</f>
        <v>60</v>
      </c>
      <c r="C6" s="9">
        <f t="shared" si="2"/>
        <v>3.2399997408000203E-2</v>
      </c>
      <c r="D6" s="11">
        <f t="shared" si="3"/>
        <v>5.7105931374996963</v>
      </c>
      <c r="E6" s="11">
        <f t="shared" si="3"/>
        <v>4.8990924537876985</v>
      </c>
      <c r="F6" s="11">
        <f t="shared" si="3"/>
        <v>4.2891533288190091</v>
      </c>
      <c r="G6" s="11">
        <f t="shared" si="3"/>
        <v>3.814074834290377</v>
      </c>
      <c r="H6" s="11">
        <f t="shared" si="3"/>
        <v>3.4336303624505082</v>
      </c>
      <c r="I6" s="11">
        <f t="shared" si="3"/>
        <v>3.1221304621158139</v>
      </c>
      <c r="J6" s="11">
        <f t="shared" si="3"/>
        <v>2.8624052261117705</v>
      </c>
      <c r="K6" s="11">
        <f t="shared" si="3"/>
        <v>2.6425452940647229</v>
      </c>
      <c r="L6" s="11">
        <f t="shared" si="3"/>
        <v>2.4540316745270347</v>
      </c>
      <c r="M6" s="11">
        <f t="shared" si="3"/>
        <v>2.2906100426385847</v>
      </c>
      <c r="N6" s="11">
        <f t="shared" si="4"/>
        <v>2.1475854282985813</v>
      </c>
      <c r="O6" s="11">
        <f t="shared" si="4"/>
        <v>2.0213649403558258</v>
      </c>
      <c r="P6" s="11">
        <f t="shared" si="4"/>
        <v>1.90915243299639</v>
      </c>
      <c r="Q6" s="11">
        <f t="shared" si="4"/>
        <v>1.8087393224922559</v>
      </c>
      <c r="R6" s="11">
        <f t="shared" si="4"/>
        <v>1.7183580016557112</v>
      </c>
      <c r="S6" s="11">
        <f t="shared" si="4"/>
        <v>1.6365770416169108</v>
      </c>
      <c r="T6" s="11">
        <f t="shared" si="4"/>
        <v>1.5622249168422846</v>
      </c>
      <c r="U6" s="11">
        <f t="shared" si="4"/>
        <v>1.4943335912666595</v>
      </c>
      <c r="V6" s="11">
        <f t="shared" si="4"/>
        <v>1.432096184164541</v>
      </c>
      <c r="W6" s="11">
        <f t="shared" si="4"/>
        <v>1.3748347805693977</v>
      </c>
      <c r="X6" s="11">
        <f t="shared" si="5"/>
        <v>1.3219756595369729</v>
      </c>
      <c r="Y6" s="11">
        <f t="shared" si="5"/>
        <v>1.2730300200566604</v>
      </c>
      <c r="Z6" s="11">
        <f t="shared" si="5"/>
        <v>1.2275788321345293</v>
      </c>
      <c r="AA6" s="11">
        <f t="shared" si="5"/>
        <v>1.185260818622258</v>
      </c>
      <c r="AB6" s="11">
        <f t="shared" si="5"/>
        <v>1.1457628381751404</v>
      </c>
      <c r="AC6" s="11">
        <f t="shared" si="5"/>
        <v>1.1088121277599599</v>
      </c>
      <c r="AD6" s="11">
        <f t="shared" si="5"/>
        <v>1.0741699983724311</v>
      </c>
      <c r="AE6" s="11">
        <f t="shared" si="5"/>
        <v>1.0416266760101585</v>
      </c>
      <c r="AF6" s="11">
        <f t="shared" si="5"/>
        <v>1.0109970523305303</v>
      </c>
      <c r="AG6" s="11">
        <f t="shared" si="5"/>
        <v>0.98211716322418541</v>
      </c>
      <c r="AH6" s="11">
        <f t="shared" si="5"/>
        <v>0.95484125387197538</v>
      </c>
      <c r="AI6" s="11">
        <f t="shared" si="5"/>
        <v>0.92903931942213691</v>
      </c>
      <c r="AJ6" s="7">
        <f t="shared" si="7"/>
        <v>50</v>
      </c>
      <c r="AK6" s="10">
        <f t="shared" si="6"/>
        <v>2.6999997840000171E-2</v>
      </c>
    </row>
    <row r="7" spans="1:37" ht="28.9" customHeight="1" x14ac:dyDescent="0.25">
      <c r="A7" s="34"/>
      <c r="B7" s="6">
        <f t="shared" si="8"/>
        <v>70</v>
      </c>
      <c r="C7" s="9">
        <f t="shared" si="2"/>
        <v>3.7799996976000241E-2</v>
      </c>
      <c r="D7" s="11">
        <f t="shared" si="3"/>
        <v>6.6544250460065166</v>
      </c>
      <c r="E7" s="11">
        <f t="shared" si="3"/>
        <v>5.7105931374996963</v>
      </c>
      <c r="F7" s="11">
        <f t="shared" si="3"/>
        <v>5.0006445975584493</v>
      </c>
      <c r="G7" s="11">
        <f t="shared" si="3"/>
        <v>4.4473848500905282</v>
      </c>
      <c r="H7" s="11">
        <f t="shared" si="3"/>
        <v>4.0041729407094788</v>
      </c>
      <c r="I7" s="11">
        <f t="shared" si="3"/>
        <v>3.6411852579013511</v>
      </c>
      <c r="J7" s="11">
        <f t="shared" si="3"/>
        <v>3.338470543764462</v>
      </c>
      <c r="K7" s="11">
        <f t="shared" si="3"/>
        <v>3.0821808245281468</v>
      </c>
      <c r="L7" s="11">
        <f t="shared" si="3"/>
        <v>2.8624052261116435</v>
      </c>
      <c r="M7" s="11">
        <f t="shared" si="3"/>
        <v>2.6718645932725447</v>
      </c>
      <c r="N7" s="11">
        <f t="shared" si="4"/>
        <v>2.505092867241455</v>
      </c>
      <c r="O7" s="11">
        <f t="shared" si="4"/>
        <v>2.3579059707170105</v>
      </c>
      <c r="P7" s="11">
        <f t="shared" si="4"/>
        <v>2.2270469674135676</v>
      </c>
      <c r="Q7" s="11">
        <f t="shared" si="4"/>
        <v>2.1099428481330427</v>
      </c>
      <c r="R7" s="11">
        <f t="shared" si="4"/>
        <v>2.0045340321059992</v>
      </c>
      <c r="S7" s="11">
        <f t="shared" si="4"/>
        <v>1.9091524329961993</v>
      </c>
      <c r="T7" s="11">
        <f t="shared" si="4"/>
        <v>1.8224326876328936</v>
      </c>
      <c r="U7" s="11">
        <f t="shared" si="4"/>
        <v>1.7432464843058135</v>
      </c>
      <c r="V7" s="11">
        <f t="shared" si="4"/>
        <v>1.6706532713998452</v>
      </c>
      <c r="W7" s="11">
        <f t="shared" si="4"/>
        <v>1.6038627711549658</v>
      </c>
      <c r="X7" s="11">
        <f t="shared" si="5"/>
        <v>1.5422061274285299</v>
      </c>
      <c r="Y7" s="11">
        <f t="shared" si="5"/>
        <v>1.4851134536756412</v>
      </c>
      <c r="Z7" s="11">
        <f t="shared" si="5"/>
        <v>1.432096184164541</v>
      </c>
      <c r="AA7" s="11">
        <f t="shared" si="5"/>
        <v>1.3827330710975934</v>
      </c>
      <c r="AB7" s="11">
        <f t="shared" si="5"/>
        <v>1.3366589783293044</v>
      </c>
      <c r="AC7" s="11">
        <f t="shared" si="5"/>
        <v>1.2935558411722068</v>
      </c>
      <c r="AD7" s="11">
        <f t="shared" si="5"/>
        <v>1.2531453191430568</v>
      </c>
      <c r="AE7" s="11">
        <f t="shared" si="5"/>
        <v>1.2151827830185769</v>
      </c>
      <c r="AF7" s="11">
        <f t="shared" si="5"/>
        <v>1.179452361847672</v>
      </c>
      <c r="AG7" s="11">
        <f t="shared" si="5"/>
        <v>1.1457628381748222</v>
      </c>
      <c r="AH7" s="11">
        <f t="shared" si="5"/>
        <v>1.1139442267332873</v>
      </c>
      <c r="AI7" s="11">
        <f t="shared" si="5"/>
        <v>1.083844907436428</v>
      </c>
      <c r="AJ7" s="7">
        <f t="shared" si="7"/>
        <v>60</v>
      </c>
      <c r="AK7" s="10">
        <f t="shared" si="6"/>
        <v>3.2399997408000203E-2</v>
      </c>
    </row>
    <row r="8" spans="1:37" ht="28.9" customHeight="1" x14ac:dyDescent="0.25">
      <c r="A8" s="34"/>
      <c r="B8" s="6">
        <f t="shared" si="8"/>
        <v>80</v>
      </c>
      <c r="C8" s="9">
        <f t="shared" si="2"/>
        <v>4.3199996544000273E-2</v>
      </c>
      <c r="D8" s="11">
        <f t="shared" si="3"/>
        <v>7.5946433685914911</v>
      </c>
      <c r="E8" s="11">
        <f t="shared" si="3"/>
        <v>6.5198017516569164</v>
      </c>
      <c r="F8" s="11">
        <f t="shared" si="3"/>
        <v>5.7105931374996333</v>
      </c>
      <c r="G8" s="11">
        <f t="shared" si="3"/>
        <v>5.0796078600145433</v>
      </c>
      <c r="H8" s="11">
        <f t="shared" si="3"/>
        <v>4.5739212599008994</v>
      </c>
      <c r="I8" s="11">
        <f t="shared" si="3"/>
        <v>4.1596422937126905</v>
      </c>
      <c r="J8" s="11">
        <f t="shared" si="3"/>
        <v>3.814074834290377</v>
      </c>
      <c r="K8" s="11">
        <f t="shared" si="3"/>
        <v>3.5214533769222602</v>
      </c>
      <c r="L8" s="11">
        <f t="shared" si="3"/>
        <v>3.2704879231835702</v>
      </c>
      <c r="M8" s="11">
        <f t="shared" si="3"/>
        <v>3.0528825147924539</v>
      </c>
      <c r="N8" s="11">
        <f t="shared" si="4"/>
        <v>2.8624052261117705</v>
      </c>
      <c r="O8" s="11">
        <f t="shared" si="4"/>
        <v>2.6942842898560633</v>
      </c>
      <c r="P8" s="11">
        <f t="shared" si="4"/>
        <v>2.5448043798130446</v>
      </c>
      <c r="Q8" s="11">
        <f t="shared" si="4"/>
        <v>2.4110297466112685</v>
      </c>
      <c r="R8" s="11">
        <f t="shared" si="4"/>
        <v>2.2906100426385847</v>
      </c>
      <c r="S8" s="11">
        <f t="shared" si="4"/>
        <v>2.181641403551378</v>
      </c>
      <c r="T8" s="11">
        <f t="shared" si="4"/>
        <v>2.0825652797309675</v>
      </c>
      <c r="U8" s="11">
        <f t="shared" si="4"/>
        <v>1.9920935729662617</v>
      </c>
      <c r="V8" s="11">
        <f t="shared" si="4"/>
        <v>1.90915243299639</v>
      </c>
      <c r="W8" s="11">
        <f t="shared" si="4"/>
        <v>1.8328395059418048</v>
      </c>
      <c r="X8" s="11">
        <f t="shared" si="5"/>
        <v>1.7623910236604325</v>
      </c>
      <c r="Y8" s="11">
        <f t="shared" si="5"/>
        <v>1.6971561896000371</v>
      </c>
      <c r="Z8" s="11">
        <f t="shared" si="5"/>
        <v>1.6365770416166945</v>
      </c>
      <c r="AA8" s="11">
        <f t="shared" si="5"/>
        <v>1.5801724728000222</v>
      </c>
      <c r="AB8" s="11">
        <f t="shared" si="5"/>
        <v>1.5275254422129276</v>
      </c>
      <c r="AC8" s="11">
        <f t="shared" si="5"/>
        <v>1.478272656688816</v>
      </c>
      <c r="AD8" s="11">
        <f t="shared" si="5"/>
        <v>1.432096184164541</v>
      </c>
      <c r="AE8" s="11">
        <f t="shared" si="5"/>
        <v>1.3887165895513451</v>
      </c>
      <c r="AF8" s="11">
        <f t="shared" si="5"/>
        <v>1.3478872801985939</v>
      </c>
      <c r="AG8" s="11">
        <f t="shared" si="5"/>
        <v>1.3093898194104334</v>
      </c>
      <c r="AH8" s="11">
        <f t="shared" si="5"/>
        <v>1.2730300200566604</v>
      </c>
      <c r="AI8" s="11">
        <f t="shared" si="5"/>
        <v>1.2386346708970239</v>
      </c>
      <c r="AJ8" s="7">
        <f t="shared" si="7"/>
        <v>70</v>
      </c>
      <c r="AK8" s="10">
        <f t="shared" si="6"/>
        <v>3.7799996976000241E-2</v>
      </c>
    </row>
    <row r="9" spans="1:37" ht="28.9" customHeight="1" x14ac:dyDescent="0.25">
      <c r="A9" s="34"/>
      <c r="B9" s="6">
        <f t="shared" si="8"/>
        <v>90</v>
      </c>
      <c r="C9" s="9">
        <f t="shared" si="2"/>
        <v>4.8599996112000311E-2</v>
      </c>
      <c r="D9" s="11">
        <f t="shared" si="3"/>
        <v>8.5307656099480891</v>
      </c>
      <c r="E9" s="11">
        <f t="shared" si="3"/>
        <v>7.3264066601695577</v>
      </c>
      <c r="F9" s="11">
        <f t="shared" si="3"/>
        <v>6.4187867302388195</v>
      </c>
      <c r="G9" s="11">
        <f t="shared" si="3"/>
        <v>5.7105931374996333</v>
      </c>
      <c r="H9" s="11">
        <f t="shared" si="3"/>
        <v>5.1427645578842256</v>
      </c>
      <c r="I9" s="11">
        <f t="shared" si="3"/>
        <v>4.6774178588818245</v>
      </c>
      <c r="J9" s="11">
        <f t="shared" si="3"/>
        <v>4.2891533288190091</v>
      </c>
      <c r="K9" s="11">
        <f t="shared" si="3"/>
        <v>3.960311830458441</v>
      </c>
      <c r="L9" s="11">
        <f t="shared" si="3"/>
        <v>3.6782387219933854</v>
      </c>
      <c r="M9" s="11">
        <f t="shared" si="3"/>
        <v>3.4336303624505082</v>
      </c>
      <c r="N9" s="11">
        <f t="shared" si="4"/>
        <v>3.2194948968527837</v>
      </c>
      <c r="O9" s="11">
        <f t="shared" si="4"/>
        <v>3.0304768458605293</v>
      </c>
      <c r="P9" s="11">
        <f t="shared" si="4"/>
        <v>2.8624052261117705</v>
      </c>
      <c r="Q9" s="11">
        <f t="shared" si="4"/>
        <v>2.7119834674448882</v>
      </c>
      <c r="R9" s="11">
        <f t="shared" si="4"/>
        <v>2.5765718302690503</v>
      </c>
      <c r="S9" s="11">
        <f t="shared" si="4"/>
        <v>2.4540316745271751</v>
      </c>
      <c r="T9" s="11">
        <f t="shared" si="4"/>
        <v>2.3426120064984119</v>
      </c>
      <c r="U9" s="11">
        <f t="shared" si="4"/>
        <v>2.2408654992137547</v>
      </c>
      <c r="V9" s="11">
        <f t="shared" si="4"/>
        <v>2.1475854282985813</v>
      </c>
      <c r="W9" s="11">
        <f t="shared" si="4"/>
        <v>2.0617576907587307</v>
      </c>
      <c r="X9" s="11">
        <f t="shared" si="5"/>
        <v>1.9825238610842715</v>
      </c>
      <c r="Y9" s="11">
        <f t="shared" si="5"/>
        <v>1.90915243299639</v>
      </c>
      <c r="Z9" s="11">
        <f t="shared" si="5"/>
        <v>1.8410162069244294</v>
      </c>
      <c r="AA9" s="11">
        <f t="shared" si="5"/>
        <v>1.7775743441427123</v>
      </c>
      <c r="AB9" s="11">
        <f t="shared" si="5"/>
        <v>1.7183580016554949</v>
      </c>
      <c r="AC9" s="11">
        <f t="shared" si="5"/>
        <v>1.6629587413419953</v>
      </c>
      <c r="AD9" s="11">
        <f t="shared" si="5"/>
        <v>1.6110191079415608</v>
      </c>
      <c r="AE9" s="11">
        <f t="shared" si="5"/>
        <v>1.5622249168422846</v>
      </c>
      <c r="AF9" s="11">
        <f t="shared" si="5"/>
        <v>1.5162989004030716</v>
      </c>
      <c r="AG9" s="11">
        <f t="shared" si="5"/>
        <v>1.4729954416287276</v>
      </c>
      <c r="AH9" s="11">
        <f t="shared" si="5"/>
        <v>1.432096184164541</v>
      </c>
      <c r="AI9" s="11">
        <f t="shared" si="5"/>
        <v>1.3934063531129257</v>
      </c>
      <c r="AJ9" s="7">
        <f t="shared" si="7"/>
        <v>80</v>
      </c>
      <c r="AK9" s="10">
        <f t="shared" si="6"/>
        <v>4.3199996544000273E-2</v>
      </c>
    </row>
    <row r="10" spans="1:37" ht="28.9" customHeight="1" x14ac:dyDescent="0.25">
      <c r="A10" s="34"/>
      <c r="B10" s="6">
        <f t="shared" si="8"/>
        <v>100</v>
      </c>
      <c r="C10" s="9">
        <f t="shared" si="2"/>
        <v>5.3999995680000343E-2</v>
      </c>
      <c r="D10" s="11">
        <f t="shared" si="3"/>
        <v>9.4623222080256095</v>
      </c>
      <c r="E10" s="11">
        <f t="shared" si="3"/>
        <v>8.1301023541559587</v>
      </c>
      <c r="F10" s="11">
        <f t="shared" si="3"/>
        <v>7.1250163489017995</v>
      </c>
      <c r="G10" s="11">
        <f t="shared" si="3"/>
        <v>6.3401917459099097</v>
      </c>
      <c r="H10" s="11">
        <f t="shared" si="3"/>
        <v>5.7105931374996963</v>
      </c>
      <c r="I10" s="11">
        <f t="shared" si="3"/>
        <v>5.1944289077347952</v>
      </c>
      <c r="J10" s="11">
        <f t="shared" si="3"/>
        <v>4.7636416907262165</v>
      </c>
      <c r="K10" s="11">
        <f t="shared" si="3"/>
        <v>4.3987053549955117</v>
      </c>
      <c r="L10" s="11">
        <f t="shared" si="3"/>
        <v>4.0856167799747967</v>
      </c>
      <c r="M10" s="11">
        <f t="shared" si="3"/>
        <v>3.814074834290377</v>
      </c>
      <c r="N10" s="11">
        <f t="shared" si="4"/>
        <v>3.5763343749973728</v>
      </c>
      <c r="O10" s="11">
        <f t="shared" si="4"/>
        <v>3.3664606634297165</v>
      </c>
      <c r="P10" s="11">
        <f t="shared" si="4"/>
        <v>3.1798301198641599</v>
      </c>
      <c r="Q10" s="11">
        <f t="shared" si="4"/>
        <v>3.0127875041834042</v>
      </c>
      <c r="R10" s="11">
        <f t="shared" si="4"/>
        <v>2.8624052261117705</v>
      </c>
      <c r="S10" s="11">
        <f t="shared" si="4"/>
        <v>2.7263109939063388</v>
      </c>
      <c r="T10" s="11">
        <f t="shared" si="4"/>
        <v>2.6025622024998043</v>
      </c>
      <c r="U10" s="11">
        <f t="shared" si="4"/>
        <v>2.489552921999274</v>
      </c>
      <c r="V10" s="11">
        <f t="shared" si="4"/>
        <v>2.3859440303888735</v>
      </c>
      <c r="W10" s="11">
        <f t="shared" si="4"/>
        <v>2.2906100426385847</v>
      </c>
      <c r="X10" s="11">
        <f t="shared" si="5"/>
        <v>2.2025981617657933</v>
      </c>
      <c r="Y10" s="11">
        <f t="shared" si="5"/>
        <v>2.1210963966614429</v>
      </c>
      <c r="Z10" s="11">
        <f t="shared" si="5"/>
        <v>2.0454084888871922</v>
      </c>
      <c r="AA10" s="11">
        <f t="shared" si="5"/>
        <v>1.9749340108819604</v>
      </c>
      <c r="AB10" s="11">
        <f t="shared" si="5"/>
        <v>1.909152432996581</v>
      </c>
      <c r="AC10" s="11">
        <f t="shared" si="5"/>
        <v>1.8476102659947136</v>
      </c>
      <c r="AD10" s="11">
        <f t="shared" si="5"/>
        <v>1.7899106082460747</v>
      </c>
      <c r="AE10" s="11">
        <f t="shared" si="5"/>
        <v>1.7357045889285567</v>
      </c>
      <c r="AF10" s="11">
        <f t="shared" si="5"/>
        <v>1.684684317896282</v>
      </c>
      <c r="AG10" s="11">
        <f t="shared" si="5"/>
        <v>1.6365770416166945</v>
      </c>
      <c r="AH10" s="11">
        <f t="shared" si="5"/>
        <v>1.5911402711945817</v>
      </c>
      <c r="AI10" s="11">
        <f t="shared" si="5"/>
        <v>1.5481576989779788</v>
      </c>
      <c r="AJ10" s="7">
        <f t="shared" si="7"/>
        <v>90</v>
      </c>
      <c r="AK10" s="10">
        <f t="shared" si="6"/>
        <v>4.8599996112000311E-2</v>
      </c>
    </row>
    <row r="11" spans="1:37" ht="28.9" customHeight="1" x14ac:dyDescent="0.25">
      <c r="A11" s="34"/>
      <c r="B11" s="6">
        <f t="shared" si="8"/>
        <v>110</v>
      </c>
      <c r="C11" s="9">
        <f t="shared" si="2"/>
        <v>5.9399995248000374E-2</v>
      </c>
      <c r="D11" s="11">
        <f t="shared" si="3"/>
        <v>10.388857815469615</v>
      </c>
      <c r="E11" s="11">
        <f t="shared" si="3"/>
        <v>8.9305901004189874</v>
      </c>
      <c r="F11" s="11">
        <f t="shared" si="3"/>
        <v>7.8290765100596582</v>
      </c>
      <c r="G11" s="11">
        <f t="shared" si="3"/>
        <v>6.9682567413785295</v>
      </c>
      <c r="H11" s="11">
        <f t="shared" si="3"/>
        <v>6.2772984895975465</v>
      </c>
      <c r="I11" s="11">
        <f t="shared" si="3"/>
        <v>5.7105931374996333</v>
      </c>
      <c r="J11" s="11">
        <f t="shared" si="3"/>
        <v>5.237476066812512</v>
      </c>
      <c r="K11" s="11">
        <f t="shared" si="3"/>
        <v>4.8365834457353287</v>
      </c>
      <c r="L11" s="11">
        <f t="shared" si="3"/>
        <v>4.4925814799152857</v>
      </c>
      <c r="M11" s="11">
        <f t="shared" si="3"/>
        <v>4.1941827883908722</v>
      </c>
      <c r="N11" s="11">
        <f t="shared" si="4"/>
        <v>3.9328962722305434</v>
      </c>
      <c r="O11" s="11">
        <f t="shared" si="4"/>
        <v>3.7022128531994212</v>
      </c>
      <c r="P11" s="11">
        <f t="shared" si="4"/>
        <v>3.4970597392982294</v>
      </c>
      <c r="Q11" s="11">
        <f t="shared" si="4"/>
        <v>3.3134253997927119</v>
      </c>
      <c r="R11" s="11">
        <f t="shared" si="4"/>
        <v>3.1480960995628222</v>
      </c>
      <c r="S11" s="11">
        <f t="shared" si="4"/>
        <v>2.9984671396944385</v>
      </c>
      <c r="T11" s="11">
        <f t="shared" si="4"/>
        <v>2.8624052261117705</v>
      </c>
      <c r="U11" s="11">
        <f t="shared" si="4"/>
        <v>2.7381465193551198</v>
      </c>
      <c r="V11" s="11">
        <f t="shared" si="4"/>
        <v>2.6242200277821164</v>
      </c>
      <c r="W11" s="11">
        <f t="shared" si="4"/>
        <v>2.5193892912062661</v>
      </c>
      <c r="X11" s="11">
        <f t="shared" si="5"/>
        <v>2.4226074581237809</v>
      </c>
      <c r="Y11" s="11">
        <f t="shared" si="5"/>
        <v>2.3329823019700471</v>
      </c>
      <c r="Z11" s="11">
        <f t="shared" si="5"/>
        <v>2.2497487034576764</v>
      </c>
      <c r="AA11" s="11">
        <f t="shared" si="5"/>
        <v>2.1722468047780468</v>
      </c>
      <c r="AB11" s="11">
        <f t="shared" si="5"/>
        <v>2.0999045176452094</v>
      </c>
      <c r="AC11" s="11">
        <f t="shared" si="5"/>
        <v>2.0322234058122768</v>
      </c>
      <c r="AD11" s="11">
        <f t="shared" si="5"/>
        <v>1.9687672065238624</v>
      </c>
      <c r="AE11" s="11">
        <f t="shared" si="5"/>
        <v>1.90915243299639</v>
      </c>
      <c r="AF11" s="11">
        <f t="shared" si="5"/>
        <v>1.8530406308264926</v>
      </c>
      <c r="AG11" s="11">
        <f t="shared" si="5"/>
        <v>1.8001319585101379</v>
      </c>
      <c r="AH11" s="11">
        <f t="shared" si="5"/>
        <v>1.7501598353243026</v>
      </c>
      <c r="AI11" s="11">
        <f t="shared" si="5"/>
        <v>1.7028864551643033</v>
      </c>
      <c r="AJ11" s="7">
        <f t="shared" si="7"/>
        <v>100</v>
      </c>
      <c r="AK11" s="10">
        <f t="shared" si="6"/>
        <v>5.3999995680000343E-2</v>
      </c>
    </row>
    <row r="12" spans="1:37" ht="28.9" customHeight="1" x14ac:dyDescent="0.25">
      <c r="A12" s="34"/>
      <c r="B12" s="6">
        <f t="shared" si="8"/>
        <v>120</v>
      </c>
      <c r="C12" s="9">
        <f t="shared" si="2"/>
        <v>6.4799994816000406E-2</v>
      </c>
      <c r="D12" s="11">
        <f t="shared" si="3"/>
        <v>11.30993247402022</v>
      </c>
      <c r="E12" s="11">
        <f t="shared" si="3"/>
        <v>9.727578551401578</v>
      </c>
      <c r="F12" s="11">
        <f t="shared" si="3"/>
        <v>8.5307656099481388</v>
      </c>
      <c r="G12" s="11">
        <f t="shared" si="3"/>
        <v>7.5946433685914405</v>
      </c>
      <c r="H12" s="11">
        <f t="shared" si="3"/>
        <v>6.842773412631022</v>
      </c>
      <c r="I12" s="11">
        <f t="shared" si="3"/>
        <v>6.2258290644258141</v>
      </c>
      <c r="J12" s="11">
        <f t="shared" si="3"/>
        <v>5.7105931374996963</v>
      </c>
      <c r="K12" s="11">
        <f t="shared" si="3"/>
        <v>5.2738959573517779</v>
      </c>
      <c r="L12" s="11">
        <f t="shared" si="3"/>
        <v>4.8990924537876985</v>
      </c>
      <c r="M12" s="11">
        <f t="shared" si="3"/>
        <v>4.5739212599008994</v>
      </c>
      <c r="N12" s="11">
        <f t="shared" si="4"/>
        <v>4.2891533288190091</v>
      </c>
      <c r="O12" s="11">
        <f t="shared" si="4"/>
        <v>4.037710620977113</v>
      </c>
      <c r="P12" s="11">
        <f t="shared" si="4"/>
        <v>3.814074834290377</v>
      </c>
      <c r="Q12" s="11">
        <f t="shared" si="4"/>
        <v>3.6138807520037619</v>
      </c>
      <c r="R12" s="11">
        <f t="shared" si="4"/>
        <v>3.4336303624505082</v>
      </c>
      <c r="S12" s="11">
        <f t="shared" si="4"/>
        <v>3.2704879231835702</v>
      </c>
      <c r="T12" s="11">
        <f t="shared" si="4"/>
        <v>3.1221304621158139</v>
      </c>
      <c r="U12" s="11">
        <f t="shared" si="4"/>
        <v>2.9866369904752585</v>
      </c>
      <c r="V12" s="11">
        <f t="shared" si="4"/>
        <v>2.8624052261117705</v>
      </c>
      <c r="W12" s="11">
        <f t="shared" si="4"/>
        <v>2.7480881800538381</v>
      </c>
      <c r="X12" s="11">
        <f t="shared" si="5"/>
        <v>2.6425452940647229</v>
      </c>
      <c r="Y12" s="11">
        <f t="shared" si="5"/>
        <v>2.5448043798130446</v>
      </c>
      <c r="Z12" s="11">
        <f t="shared" si="5"/>
        <v>2.4540316745270347</v>
      </c>
      <c r="AA12" s="11">
        <f t="shared" si="5"/>
        <v>2.3695080642551116</v>
      </c>
      <c r="AB12" s="11">
        <f t="shared" si="5"/>
        <v>2.2906100426385847</v>
      </c>
      <c r="AC12" s="11">
        <f t="shared" si="5"/>
        <v>2.2167943407400332</v>
      </c>
      <c r="AD12" s="11">
        <f t="shared" si="5"/>
        <v>2.1475854282985813</v>
      </c>
      <c r="AE12" s="11">
        <f t="shared" si="5"/>
        <v>2.0825652797307894</v>
      </c>
      <c r="AF12" s="11">
        <f t="shared" si="5"/>
        <v>2.0213649403558258</v>
      </c>
      <c r="AG12" s="11">
        <f t="shared" si="5"/>
        <v>1.9636575340517581</v>
      </c>
      <c r="AH12" s="11">
        <f t="shared" si="5"/>
        <v>1.90915243299639</v>
      </c>
      <c r="AI12" s="11">
        <f t="shared" si="5"/>
        <v>1.8575903703201224</v>
      </c>
      <c r="AJ12" s="7">
        <f t="shared" si="7"/>
        <v>110</v>
      </c>
      <c r="AK12" s="10">
        <f t="shared" si="6"/>
        <v>5.9399995248000374E-2</v>
      </c>
    </row>
    <row r="13" spans="1:37" ht="28.9" customHeight="1" x14ac:dyDescent="0.25">
      <c r="A13" s="34"/>
      <c r="B13" s="6">
        <f t="shared" si="8"/>
        <v>130</v>
      </c>
      <c r="C13" s="9">
        <f t="shared" si="2"/>
        <v>7.0199994384000444E-2</v>
      </c>
      <c r="D13" s="11">
        <f t="shared" si="3"/>
        <v>12.225122675735751</v>
      </c>
      <c r="E13" s="11">
        <f t="shared" si="3"/>
        <v>10.520784313874378</v>
      </c>
      <c r="F13" s="11">
        <f t="shared" si="3"/>
        <v>9.22988624372773</v>
      </c>
      <c r="G13" s="11">
        <f t="shared" si="3"/>
        <v>8.2192092488990767</v>
      </c>
      <c r="H13" s="11">
        <f t="shared" si="3"/>
        <v>7.4069121284952235</v>
      </c>
      <c r="I13" s="11">
        <f t="shared" si="3"/>
        <v>6.7400560979469297</v>
      </c>
      <c r="J13" s="11">
        <f t="shared" si="3"/>
        <v>6.1829301659482701</v>
      </c>
      <c r="K13" s="11">
        <f t="shared" si="3"/>
        <v>5.7105931374996333</v>
      </c>
      <c r="L13" s="11">
        <f t="shared" si="3"/>
        <v>5.3051096062103884</v>
      </c>
      <c r="M13" s="11">
        <f t="shared" si="3"/>
        <v>4.9532574778421594</v>
      </c>
      <c r="N13" s="11">
        <f t="shared" si="4"/>
        <v>4.6450784258917235</v>
      </c>
      <c r="O13" s="11">
        <f t="shared" si="4"/>
        <v>4.3729312768811086</v>
      </c>
      <c r="P13" s="11">
        <f t="shared" si="4"/>
        <v>4.1308562332763943</v>
      </c>
      <c r="Q13" s="11">
        <f t="shared" si="4"/>
        <v>3.9141372186124443</v>
      </c>
      <c r="R13" s="11">
        <f t="shared" si="4"/>
        <v>3.7189939731579522</v>
      </c>
      <c r="S13" s="11">
        <f t="shared" si="4"/>
        <v>3.5423611921936864</v>
      </c>
      <c r="T13" s="11">
        <f t="shared" si="4"/>
        <v>3.3817273242762922</v>
      </c>
      <c r="U13" s="11">
        <f t="shared" si="4"/>
        <v>3.2350150577845445</v>
      </c>
      <c r="V13" s="11">
        <f t="shared" si="4"/>
        <v>3.1004914498078016</v>
      </c>
      <c r="W13" s="11">
        <f t="shared" si="4"/>
        <v>2.9766994681118306</v>
      </c>
      <c r="X13" s="11">
        <f t="shared" si="5"/>
        <v>2.8624052261116435</v>
      </c>
      <c r="Y13" s="11">
        <f t="shared" si="5"/>
        <v>2.7565568715365494</v>
      </c>
      <c r="Z13" s="11">
        <f t="shared" si="5"/>
        <v>2.6582522347076933</v>
      </c>
      <c r="AA13" s="11">
        <f t="shared" si="5"/>
        <v>2.5667131350595427</v>
      </c>
      <c r="AB13" s="11">
        <f t="shared" si="5"/>
        <v>2.4812648011958678</v>
      </c>
      <c r="AC13" s="11">
        <f t="shared" si="5"/>
        <v>2.4013192559723917</v>
      </c>
      <c r="AD13" s="11">
        <f t="shared" si="5"/>
        <v>2.3263618035752014</v>
      </c>
      <c r="AE13" s="11">
        <f t="shared" si="5"/>
        <v>2.2559399636598236</v>
      </c>
      <c r="AF13" s="11">
        <f t="shared" si="5"/>
        <v>2.1896543509584814</v>
      </c>
      <c r="AG13" s="11">
        <f t="shared" si="5"/>
        <v>2.1271511128506364</v>
      </c>
      <c r="AH13" s="11">
        <f t="shared" si="5"/>
        <v>2.0681156231440316</v>
      </c>
      <c r="AI13" s="11">
        <f t="shared" si="5"/>
        <v>2.0122671952653168</v>
      </c>
      <c r="AJ13" s="7">
        <f t="shared" si="7"/>
        <v>120</v>
      </c>
      <c r="AK13" s="10">
        <f t="shared" si="6"/>
        <v>6.4799994816000406E-2</v>
      </c>
    </row>
    <row r="14" spans="1:37" ht="28.9" customHeight="1" x14ac:dyDescent="0.25">
      <c r="A14" s="34"/>
      <c r="B14" s="6">
        <f t="shared" si="8"/>
        <v>140</v>
      </c>
      <c r="C14" s="9">
        <f t="shared" si="2"/>
        <v>7.5599993952000483E-2</v>
      </c>
      <c r="D14" s="11">
        <f t="shared" ref="D14:M23" si="9">DEGREES(ACOS(D$3/(SQRT(($C14/2)^2 + (D$3)^2))))</f>
        <v>13.134022306396329</v>
      </c>
      <c r="E14" s="11">
        <f t="shared" si="9"/>
        <v>11.30993247402022</v>
      </c>
      <c r="F14" s="11">
        <f t="shared" si="9"/>
        <v>9.9262455066517425</v>
      </c>
      <c r="G14" s="11">
        <f t="shared" si="9"/>
        <v>8.8418145601917146</v>
      </c>
      <c r="H14" s="11">
        <f t="shared" si="9"/>
        <v>7.9696103943213501</v>
      </c>
      <c r="I14" s="11">
        <f t="shared" si="9"/>
        <v>7.2531946127253635</v>
      </c>
      <c r="J14" s="11">
        <f t="shared" si="9"/>
        <v>6.6544250460065166</v>
      </c>
      <c r="K14" s="11">
        <f t="shared" si="9"/>
        <v>6.1466256596466593</v>
      </c>
      <c r="L14" s="11">
        <f t="shared" si="9"/>
        <v>5.7105931374996963</v>
      </c>
      <c r="M14" s="11">
        <f t="shared" si="9"/>
        <v>5.3321588816596002</v>
      </c>
      <c r="N14" s="11">
        <f t="shared" ref="N14:W23" si="10">DEGREES(ACOS(N$3/(SQRT(($C14/2)^2 + (N$3)^2))))</f>
        <v>5.0006445975584493</v>
      </c>
      <c r="O14" s="11">
        <f t="shared" si="10"/>
        <v>4.7078522443722113</v>
      </c>
      <c r="P14" s="11">
        <f t="shared" si="10"/>
        <v>4.4473848500905282</v>
      </c>
      <c r="Q14" s="11">
        <f t="shared" si="10"/>
        <v>4.214178522734084</v>
      </c>
      <c r="R14" s="11">
        <f t="shared" si="10"/>
        <v>4.0041729407094788</v>
      </c>
      <c r="S14" s="11">
        <f t="shared" si="10"/>
        <v>3.814074834290377</v>
      </c>
      <c r="T14" s="11">
        <f t="shared" si="10"/>
        <v>3.6411852579013511</v>
      </c>
      <c r="U14" s="11">
        <f t="shared" si="10"/>
        <v>3.4832714689976418</v>
      </c>
      <c r="V14" s="11">
        <f t="shared" si="10"/>
        <v>3.338470543764462</v>
      </c>
      <c r="W14" s="11">
        <f t="shared" si="10"/>
        <v>3.2052159310134187</v>
      </c>
      <c r="X14" s="11">
        <f t="shared" ref="X14:AI23" si="11">DEGREES(ACOS(X$3/(SQRT(($C14/2)^2 + (X$3)^2))))</f>
        <v>3.0821808245281468</v>
      </c>
      <c r="Y14" s="11">
        <f t="shared" si="11"/>
        <v>2.9682340298716374</v>
      </c>
      <c r="Z14" s="11">
        <f t="shared" si="11"/>
        <v>2.8624052261116435</v>
      </c>
      <c r="AA14" s="11">
        <f t="shared" si="11"/>
        <v>2.7638573709126133</v>
      </c>
      <c r="AB14" s="11">
        <f t="shared" si="11"/>
        <v>2.6718645932725447</v>
      </c>
      <c r="AC14" s="11">
        <f t="shared" si="11"/>
        <v>2.5857943424244598</v>
      </c>
      <c r="AD14" s="11">
        <f t="shared" si="11"/>
        <v>2.505092867241455</v>
      </c>
      <c r="AE14" s="11">
        <f t="shared" si="11"/>
        <v>2.4292733234999693</v>
      </c>
      <c r="AF14" s="11">
        <f t="shared" si="11"/>
        <v>2.3579059707170105</v>
      </c>
      <c r="AG14" s="11">
        <f t="shared" si="11"/>
        <v>2.2906100426385847</v>
      </c>
      <c r="AH14" s="11">
        <f t="shared" si="11"/>
        <v>2.2270469674135676</v>
      </c>
      <c r="AI14" s="11">
        <f t="shared" si="11"/>
        <v>2.1669146831867749</v>
      </c>
      <c r="AJ14" s="7">
        <f t="shared" si="7"/>
        <v>130</v>
      </c>
      <c r="AK14" s="10">
        <f t="shared" si="6"/>
        <v>7.0199994384000444E-2</v>
      </c>
    </row>
    <row r="15" spans="1:37" ht="28.9" customHeight="1" x14ac:dyDescent="0.25">
      <c r="A15" s="34"/>
      <c r="B15" s="6">
        <f t="shared" si="8"/>
        <v>150</v>
      </c>
      <c r="C15" s="9">
        <f t="shared" si="2"/>
        <v>8.0999993520000521E-2</v>
      </c>
      <c r="D15" s="11">
        <f t="shared" si="9"/>
        <v>14.036243467926484</v>
      </c>
      <c r="E15" s="11">
        <f t="shared" si="9"/>
        <v>12.094757077012085</v>
      </c>
      <c r="F15" s="11">
        <f t="shared" si="9"/>
        <v>10.619655276155132</v>
      </c>
      <c r="G15" s="11">
        <f t="shared" si="9"/>
        <v>9.4623222080256095</v>
      </c>
      <c r="H15" s="11">
        <f t="shared" si="9"/>
        <v>8.5307656099481388</v>
      </c>
      <c r="I15" s="11">
        <f t="shared" si="9"/>
        <v>7.7651660184253553</v>
      </c>
      <c r="J15" s="11">
        <f t="shared" si="9"/>
        <v>7.1250163489018501</v>
      </c>
      <c r="K15" s="11">
        <f t="shared" si="9"/>
        <v>6.581944655177967</v>
      </c>
      <c r="L15" s="11">
        <f t="shared" si="9"/>
        <v>6.1155035662853754</v>
      </c>
      <c r="M15" s="11">
        <f t="shared" si="9"/>
        <v>5.7105931374996333</v>
      </c>
      <c r="N15" s="11">
        <f t="shared" si="10"/>
        <v>5.3558250428552041</v>
      </c>
      <c r="O15" s="11">
        <f t="shared" si="10"/>
        <v>5.042451069170883</v>
      </c>
      <c r="P15" s="11">
        <f t="shared" si="10"/>
        <v>4.763641690726141</v>
      </c>
      <c r="Q15" s="11">
        <f t="shared" si="10"/>
        <v>4.513988458001279</v>
      </c>
      <c r="R15" s="11">
        <f t="shared" si="10"/>
        <v>4.2891533288190855</v>
      </c>
      <c r="S15" s="11">
        <f t="shared" si="10"/>
        <v>4.0856167799747967</v>
      </c>
      <c r="T15" s="11">
        <f t="shared" si="10"/>
        <v>3.9004937423819723</v>
      </c>
      <c r="U15" s="11">
        <f t="shared" si="10"/>
        <v>3.7313969991604981</v>
      </c>
      <c r="V15" s="11">
        <f t="shared" si="10"/>
        <v>3.5763343749973728</v>
      </c>
      <c r="W15" s="11">
        <f t="shared" si="10"/>
        <v>3.4336303624506099</v>
      </c>
      <c r="X15" s="11">
        <f t="shared" si="11"/>
        <v>3.3018656744349473</v>
      </c>
      <c r="Y15" s="11">
        <f t="shared" si="11"/>
        <v>3.1798301198641599</v>
      </c>
      <c r="Z15" s="11">
        <f t="shared" si="11"/>
        <v>3.0664855011259382</v>
      </c>
      <c r="AA15" s="11">
        <f t="shared" si="11"/>
        <v>2.9609361341637532</v>
      </c>
      <c r="AB15" s="11">
        <f t="shared" si="11"/>
        <v>2.8624052261117705</v>
      </c>
      <c r="AC15" s="11">
        <f t="shared" si="11"/>
        <v>2.7702157972001693</v>
      </c>
      <c r="AD15" s="11">
        <f t="shared" si="11"/>
        <v>2.6837751594690444</v>
      </c>
      <c r="AE15" s="11">
        <f t="shared" si="11"/>
        <v>2.6025622024998043</v>
      </c>
      <c r="AF15" s="11">
        <f t="shared" si="11"/>
        <v>2.526116911619444</v>
      </c>
      <c r="AG15" s="11">
        <f t="shared" si="11"/>
        <v>2.4540316745271751</v>
      </c>
      <c r="AH15" s="11">
        <f t="shared" si="11"/>
        <v>2.3859440303888735</v>
      </c>
      <c r="AI15" s="11">
        <f t="shared" si="11"/>
        <v>2.3215305898328502</v>
      </c>
      <c r="AJ15" s="7">
        <f t="shared" si="7"/>
        <v>140</v>
      </c>
      <c r="AK15" s="10">
        <f t="shared" si="6"/>
        <v>7.5599993952000483E-2</v>
      </c>
    </row>
    <row r="16" spans="1:37" ht="28.9" customHeight="1" x14ac:dyDescent="0.25">
      <c r="A16" s="34"/>
      <c r="B16" s="6">
        <f t="shared" si="8"/>
        <v>160</v>
      </c>
      <c r="C16" s="9">
        <f t="shared" si="2"/>
        <v>8.6399993088000546E-2</v>
      </c>
      <c r="D16" s="11">
        <f t="shared" si="9"/>
        <v>14.931417178137554</v>
      </c>
      <c r="E16" s="11">
        <f t="shared" si="9"/>
        <v>12.875001559612455</v>
      </c>
      <c r="F16" s="11">
        <f t="shared" si="9"/>
        <v>11.30993247402022</v>
      </c>
      <c r="G16" s="11">
        <f t="shared" si="9"/>
        <v>10.080597987542308</v>
      </c>
      <c r="H16" s="11">
        <f t="shared" si="9"/>
        <v>9.0902769208223511</v>
      </c>
      <c r="I16" s="11">
        <f t="shared" si="9"/>
        <v>8.2758928270752534</v>
      </c>
      <c r="J16" s="11">
        <f t="shared" si="9"/>
        <v>7.5946433685914911</v>
      </c>
      <c r="K16" s="11">
        <f t="shared" si="9"/>
        <v>7.016501744722925</v>
      </c>
      <c r="L16" s="11">
        <f t="shared" si="9"/>
        <v>6.5198017516569164</v>
      </c>
      <c r="M16" s="11">
        <f t="shared" si="9"/>
        <v>6.088528154195183</v>
      </c>
      <c r="N16" s="11">
        <f t="shared" si="10"/>
        <v>5.7105931374996333</v>
      </c>
      <c r="O16" s="11">
        <f t="shared" si="10"/>
        <v>5.3767054280506974</v>
      </c>
      <c r="P16" s="11">
        <f t="shared" si="10"/>
        <v>5.0796078600145433</v>
      </c>
      <c r="Q16" s="11">
        <f t="shared" si="10"/>
        <v>4.8135508937065126</v>
      </c>
      <c r="R16" s="11">
        <f t="shared" si="10"/>
        <v>4.5739212599008994</v>
      </c>
      <c r="S16" s="11">
        <f t="shared" si="10"/>
        <v>4.3569750058462349</v>
      </c>
      <c r="T16" s="11">
        <f t="shared" si="10"/>
        <v>4.1596422937126905</v>
      </c>
      <c r="U16" s="11">
        <f t="shared" si="10"/>
        <v>3.9793824526782271</v>
      </c>
      <c r="V16" s="11">
        <f t="shared" si="10"/>
        <v>3.814074834290377</v>
      </c>
      <c r="W16" s="11">
        <f t="shared" si="10"/>
        <v>3.6619355755198111</v>
      </c>
      <c r="X16" s="11">
        <f t="shared" si="11"/>
        <v>3.5214533769222602</v>
      </c>
      <c r="Y16" s="11">
        <f t="shared" si="11"/>
        <v>3.3913394197964837</v>
      </c>
      <c r="Z16" s="11">
        <f t="shared" si="11"/>
        <v>3.2704879231835702</v>
      </c>
      <c r="AA16" s="11">
        <f t="shared" si="11"/>
        <v>3.1579447964393079</v>
      </c>
      <c r="AB16" s="11">
        <f t="shared" si="11"/>
        <v>3.0528825147924539</v>
      </c>
      <c r="AC16" s="11">
        <f t="shared" si="11"/>
        <v>2.9545798240596666</v>
      </c>
      <c r="AD16" s="11">
        <f t="shared" si="11"/>
        <v>2.8624052261117705</v>
      </c>
      <c r="AE16" s="11">
        <f t="shared" si="11"/>
        <v>2.7758034487831864</v>
      </c>
      <c r="AF16" s="11">
        <f t="shared" si="11"/>
        <v>2.6942842898560633</v>
      </c>
      <c r="AG16" s="11">
        <f t="shared" si="11"/>
        <v>2.6174133632643453</v>
      </c>
      <c r="AH16" s="11">
        <f t="shared" si="11"/>
        <v>2.5448043798130446</v>
      </c>
      <c r="AI16" s="11">
        <f t="shared" si="11"/>
        <v>2.4761126737087884</v>
      </c>
      <c r="AJ16" s="7">
        <f t="shared" si="7"/>
        <v>150</v>
      </c>
      <c r="AK16" s="10">
        <f t="shared" si="6"/>
        <v>8.0999993520000521E-2</v>
      </c>
    </row>
    <row r="17" spans="1:37" ht="28.9" customHeight="1" x14ac:dyDescent="0.25">
      <c r="A17" s="34"/>
      <c r="B17" s="6">
        <f t="shared" si="8"/>
        <v>170</v>
      </c>
      <c r="C17" s="9">
        <f t="shared" si="2"/>
        <v>9.1799992656000584E-2</v>
      </c>
      <c r="D17" s="11">
        <f t="shared" si="9"/>
        <v>15.819193947500125</v>
      </c>
      <c r="E17" s="11">
        <f t="shared" si="9"/>
        <v>13.650419134757003</v>
      </c>
      <c r="F17" s="11">
        <f t="shared" si="9"/>
        <v>11.996899307923563</v>
      </c>
      <c r="G17" s="11">
        <f t="shared" si="9"/>
        <v>10.696510735778109</v>
      </c>
      <c r="H17" s="11">
        <f t="shared" si="9"/>
        <v>9.6480453160981448</v>
      </c>
      <c r="I17" s="11">
        <f t="shared" si="9"/>
        <v>8.785298717884622</v>
      </c>
      <c r="J17" s="11">
        <f t="shared" si="9"/>
        <v>8.0632461656972225</v>
      </c>
      <c r="K17" s="11">
        <f t="shared" si="9"/>
        <v>7.4502490686561655</v>
      </c>
      <c r="L17" s="11">
        <f t="shared" si="9"/>
        <v>6.9234489148105105</v>
      </c>
      <c r="M17" s="11">
        <f t="shared" si="9"/>
        <v>6.4659320989395255</v>
      </c>
      <c r="N17" s="11">
        <f t="shared" si="10"/>
        <v>6.0649224454479436</v>
      </c>
      <c r="O17" s="11">
        <f t="shared" si="10"/>
        <v>5.7105931374996333</v>
      </c>
      <c r="P17" s="11">
        <f t="shared" si="10"/>
        <v>5.3952645682130616</v>
      </c>
      <c r="Q17" s="11">
        <f t="shared" si="10"/>
        <v>5.1128497798825094</v>
      </c>
      <c r="R17" s="11">
        <f t="shared" si="10"/>
        <v>4.8584629190343565</v>
      </c>
      <c r="S17" s="11">
        <f t="shared" si="10"/>
        <v>4.6281375377323517</v>
      </c>
      <c r="T17" s="11">
        <f t="shared" si="10"/>
        <v>4.4186204669892346</v>
      </c>
      <c r="U17" s="11">
        <f t="shared" si="10"/>
        <v>4.2272186653267694</v>
      </c>
      <c r="V17" s="11">
        <f t="shared" si="10"/>
        <v>4.0516838378284472</v>
      </c>
      <c r="W17" s="11">
        <f t="shared" si="10"/>
        <v>3.8901244040618206</v>
      </c>
      <c r="X17" s="11">
        <f t="shared" si="11"/>
        <v>3.740937550152565</v>
      </c>
      <c r="Y17" s="11">
        <f t="shared" si="11"/>
        <v>3.6027562221044174</v>
      </c>
      <c r="Z17" s="11">
        <f t="shared" si="11"/>
        <v>3.4744073675316898</v>
      </c>
      <c r="AA17" s="11">
        <f t="shared" si="11"/>
        <v>3.3548787392873374</v>
      </c>
      <c r="AB17" s="11">
        <f t="shared" si="11"/>
        <v>3.2432922827762249</v>
      </c>
      <c r="AC17" s="11">
        <f t="shared" si="11"/>
        <v>3.138882633883596</v>
      </c>
      <c r="AD17" s="11">
        <f t="shared" si="11"/>
        <v>3.0409796191034086</v>
      </c>
      <c r="AE17" s="11">
        <f t="shared" si="11"/>
        <v>2.9489939156898299</v>
      </c>
      <c r="AF17" s="11">
        <f t="shared" si="11"/>
        <v>2.8624052261116435</v>
      </c>
      <c r="AG17" s="11">
        <f t="shared" si="11"/>
        <v>2.7807524674898114</v>
      </c>
      <c r="AH17" s="11">
        <f t="shared" si="11"/>
        <v>2.7036255868114791</v>
      </c>
      <c r="AI17" s="11">
        <f t="shared" si="11"/>
        <v>2.6306586962698639</v>
      </c>
      <c r="AJ17" s="7">
        <f t="shared" si="7"/>
        <v>160</v>
      </c>
      <c r="AK17" s="10">
        <f t="shared" si="6"/>
        <v>8.6399993088000546E-2</v>
      </c>
    </row>
    <row r="18" spans="1:37" ht="28.9" customHeight="1" x14ac:dyDescent="0.25">
      <c r="A18" s="34"/>
      <c r="B18" s="6">
        <f t="shared" si="8"/>
        <v>180</v>
      </c>
      <c r="C18" s="9">
        <f t="shared" si="2"/>
        <v>9.7199992224000623E-2</v>
      </c>
      <c r="D18" s="11">
        <f t="shared" si="9"/>
        <v>16.699244233993628</v>
      </c>
      <c r="E18" s="11">
        <f t="shared" si="9"/>
        <v>14.420773127510978</v>
      </c>
      <c r="F18" s="11">
        <f t="shared" si="9"/>
        <v>12.680383491819844</v>
      </c>
      <c r="G18" s="11">
        <f t="shared" si="9"/>
        <v>11.30993247402022</v>
      </c>
      <c r="H18" s="11">
        <f t="shared" si="9"/>
        <v>10.203973721731659</v>
      </c>
      <c r="I18" s="11">
        <f t="shared" si="9"/>
        <v>9.2933085993971662</v>
      </c>
      <c r="J18" s="11">
        <f t="shared" si="9"/>
        <v>8.5307656099480891</v>
      </c>
      <c r="K18" s="11">
        <f t="shared" si="9"/>
        <v>7.8831393167297117</v>
      </c>
      <c r="L18" s="11">
        <f t="shared" si="9"/>
        <v>7.3264066601695577</v>
      </c>
      <c r="M18" s="11">
        <f t="shared" si="9"/>
        <v>6.8427734126309074</v>
      </c>
      <c r="N18" s="11">
        <f t="shared" si="10"/>
        <v>6.4187867302388195</v>
      </c>
      <c r="O18" s="11">
        <f t="shared" si="10"/>
        <v>6.0440921622410766</v>
      </c>
      <c r="P18" s="11">
        <f t="shared" si="10"/>
        <v>5.7105931374996333</v>
      </c>
      <c r="Q18" s="11">
        <f t="shared" si="10"/>
        <v>5.4118691523170996</v>
      </c>
      <c r="R18" s="11">
        <f t="shared" si="10"/>
        <v>5.1427645578842256</v>
      </c>
      <c r="S18" s="11">
        <f t="shared" si="10"/>
        <v>4.8990924537877749</v>
      </c>
      <c r="T18" s="11">
        <f t="shared" si="10"/>
        <v>4.6774178588818245</v>
      </c>
      <c r="U18" s="11">
        <f t="shared" si="10"/>
        <v>4.4748965062460622</v>
      </c>
      <c r="V18" s="11">
        <f t="shared" si="10"/>
        <v>4.2891533288190091</v>
      </c>
      <c r="W18" s="11">
        <f t="shared" si="10"/>
        <v>4.118189703988846</v>
      </c>
      <c r="X18" s="11">
        <f t="shared" si="11"/>
        <v>3.960311830458441</v>
      </c>
      <c r="Y18" s="11">
        <f t="shared" si="11"/>
        <v>3.8140748342902748</v>
      </c>
      <c r="Z18" s="11">
        <f t="shared" si="11"/>
        <v>3.6782387219933854</v>
      </c>
      <c r="AA18" s="11">
        <f t="shared" si="11"/>
        <v>3.551733354820406</v>
      </c>
      <c r="AB18" s="11">
        <f t="shared" si="11"/>
        <v>3.4336303624505082</v>
      </c>
      <c r="AC18" s="11">
        <f t="shared" si="11"/>
        <v>3.3231204451354142</v>
      </c>
      <c r="AD18" s="11">
        <f t="shared" si="11"/>
        <v>3.2194948968527837</v>
      </c>
      <c r="AE18" s="11">
        <f t="shared" si="11"/>
        <v>3.1221304621155848</v>
      </c>
      <c r="AF18" s="11">
        <f t="shared" si="11"/>
        <v>3.0304768458605293</v>
      </c>
      <c r="AG18" s="11">
        <f t="shared" si="11"/>
        <v>2.9440463499876022</v>
      </c>
      <c r="AH18" s="11">
        <f t="shared" si="11"/>
        <v>2.8624052261117705</v>
      </c>
      <c r="AI18" s="11">
        <f t="shared" si="11"/>
        <v>2.7851664221142225</v>
      </c>
      <c r="AJ18" s="7">
        <f t="shared" si="7"/>
        <v>170</v>
      </c>
      <c r="AK18" s="10">
        <f t="shared" si="6"/>
        <v>9.1799992656000584E-2</v>
      </c>
    </row>
    <row r="19" spans="1:37" ht="28.9" customHeight="1" x14ac:dyDescent="0.25">
      <c r="A19" s="34"/>
      <c r="B19" s="6">
        <f t="shared" si="8"/>
        <v>190</v>
      </c>
      <c r="C19" s="9">
        <f t="shared" si="2"/>
        <v>0.10259999179200065</v>
      </c>
      <c r="D19" s="11">
        <f t="shared" si="9"/>
        <v>17.571258778322431</v>
      </c>
      <c r="E19" s="11">
        <f t="shared" si="9"/>
        <v>15.1858372622013</v>
      </c>
      <c r="F19" s="11">
        <f t="shared" si="9"/>
        <v>13.360218444764485</v>
      </c>
      <c r="G19" s="11">
        <f t="shared" si="9"/>
        <v>11.920738539922301</v>
      </c>
      <c r="H19" s="11">
        <f t="shared" si="9"/>
        <v>10.75796708839</v>
      </c>
      <c r="I19" s="11">
        <f t="shared" si="9"/>
        <v>9.7998486688676572</v>
      </c>
      <c r="J19" s="11">
        <f t="shared" si="9"/>
        <v>8.9971434210650738</v>
      </c>
      <c r="K19" s="11">
        <f t="shared" si="9"/>
        <v>8.3151257567919217</v>
      </c>
      <c r="L19" s="11">
        <f t="shared" si="9"/>
        <v>7.7286369959516064</v>
      </c>
      <c r="M19" s="11">
        <f t="shared" si="9"/>
        <v>7.2190208248696832</v>
      </c>
      <c r="N19" s="11">
        <f t="shared" si="10"/>
        <v>6.7721599661135592</v>
      </c>
      <c r="O19" s="11">
        <f t="shared" si="10"/>
        <v>6.3771806236073285</v>
      </c>
      <c r="P19" s="11">
        <f t="shared" si="10"/>
        <v>6.0255750083667321</v>
      </c>
      <c r="Q19" s="11">
        <f t="shared" si="10"/>
        <v>5.7105931374996963</v>
      </c>
      <c r="R19" s="11">
        <f t="shared" si="10"/>
        <v>5.4268124985729083</v>
      </c>
      <c r="S19" s="11">
        <f t="shared" si="10"/>
        <v>5.1698278875578412</v>
      </c>
      <c r="T19" s="11">
        <f t="shared" si="10"/>
        <v>4.9360241100840243</v>
      </c>
      <c r="U19" s="11">
        <f t="shared" si="10"/>
        <v>4.7224068799158045</v>
      </c>
      <c r="V19" s="11">
        <f t="shared" si="10"/>
        <v>4.5264752790988423</v>
      </c>
      <c r="W19" s="11">
        <f t="shared" si="10"/>
        <v>4.3461243546024342</v>
      </c>
      <c r="X19" s="11">
        <f t="shared" si="11"/>
        <v>4.1795698734297746</v>
      </c>
      <c r="Y19" s="11">
        <f t="shared" si="11"/>
        <v>4.025289579827346</v>
      </c>
      <c r="Z19" s="11">
        <f t="shared" si="11"/>
        <v>3.8819768877261329</v>
      </c>
      <c r="AA19" s="11">
        <f t="shared" si="11"/>
        <v>3.7485040463532351</v>
      </c>
      <c r="AB19" s="11">
        <f t="shared" si="11"/>
        <v>3.6238925956692918</v>
      </c>
      <c r="AC19" s="11">
        <f t="shared" si="11"/>
        <v>3.5072894843220972</v>
      </c>
      <c r="AD19" s="11">
        <f t="shared" si="11"/>
        <v>3.3979476246380562</v>
      </c>
      <c r="AE19" s="11">
        <f t="shared" si="11"/>
        <v>3.2952099528510779</v>
      </c>
      <c r="AF19" s="11">
        <f t="shared" si="11"/>
        <v>3.1984962796576482</v>
      </c>
      <c r="AG19" s="11">
        <f t="shared" si="11"/>
        <v>3.1072923779410022</v>
      </c>
      <c r="AH19" s="11">
        <f t="shared" si="11"/>
        <v>3.021140876264933</v>
      </c>
      <c r="AI19" s="11">
        <f t="shared" si="11"/>
        <v>2.939633619176258</v>
      </c>
      <c r="AJ19" s="7">
        <f t="shared" si="7"/>
        <v>180</v>
      </c>
      <c r="AK19" s="10">
        <f t="shared" si="6"/>
        <v>9.7199992224000623E-2</v>
      </c>
    </row>
    <row r="20" spans="1:37" ht="28.9" customHeight="1" x14ac:dyDescent="0.25">
      <c r="A20" s="34"/>
      <c r="B20" s="6">
        <f t="shared" si="8"/>
        <v>200</v>
      </c>
      <c r="C20" s="9">
        <f t="shared" si="2"/>
        <v>0.10799999136000069</v>
      </c>
      <c r="D20" s="11">
        <f t="shared" si="9"/>
        <v>18.434948822922021</v>
      </c>
      <c r="E20" s="11">
        <f t="shared" si="9"/>
        <v>15.945395900922849</v>
      </c>
      <c r="F20" s="11">
        <f t="shared" si="9"/>
        <v>14.036243467926509</v>
      </c>
      <c r="G20" s="11">
        <f t="shared" si="9"/>
        <v>12.528807709151522</v>
      </c>
      <c r="H20" s="11">
        <f t="shared" si="9"/>
        <v>11.30993247402022</v>
      </c>
      <c r="I20" s="11">
        <f t="shared" si="9"/>
        <v>10.304846468766035</v>
      </c>
      <c r="J20" s="11">
        <f t="shared" si="9"/>
        <v>9.4623222080256095</v>
      </c>
      <c r="K20" s="11">
        <f t="shared" si="9"/>
        <v>8.7461622625552131</v>
      </c>
      <c r="L20" s="11">
        <f t="shared" si="9"/>
        <v>8.1301023541559587</v>
      </c>
      <c r="M20" s="11">
        <f t="shared" si="9"/>
        <v>7.5946433685914405</v>
      </c>
      <c r="N20" s="11">
        <f t="shared" si="10"/>
        <v>7.1250163489017995</v>
      </c>
      <c r="O20" s="11">
        <f t="shared" si="10"/>
        <v>6.7098368077568882</v>
      </c>
      <c r="P20" s="11">
        <f t="shared" si="10"/>
        <v>6.3401917459099097</v>
      </c>
      <c r="Q20" s="11">
        <f t="shared" si="10"/>
        <v>6.0090059574945922</v>
      </c>
      <c r="R20" s="11">
        <f t="shared" si="10"/>
        <v>5.7105931374996963</v>
      </c>
      <c r="S20" s="11">
        <f t="shared" si="10"/>
        <v>5.4403320310055427</v>
      </c>
      <c r="T20" s="11">
        <f t="shared" si="10"/>
        <v>5.1944289077347952</v>
      </c>
      <c r="U20" s="11">
        <f t="shared" si="10"/>
        <v>4.9697407281102857</v>
      </c>
      <c r="V20" s="11">
        <f t="shared" si="10"/>
        <v>4.7636416907262165</v>
      </c>
      <c r="W20" s="11">
        <f t="shared" si="10"/>
        <v>4.5739212599008994</v>
      </c>
      <c r="X20" s="11">
        <f t="shared" si="11"/>
        <v>4.3987053549955117</v>
      </c>
      <c r="Y20" s="11">
        <f t="shared" si="11"/>
        <v>4.2363947990588509</v>
      </c>
      <c r="Z20" s="11">
        <f t="shared" si="11"/>
        <v>4.0856167799747967</v>
      </c>
      <c r="AA20" s="11">
        <f t="shared" si="11"/>
        <v>3.9451862290375126</v>
      </c>
      <c r="AB20" s="11">
        <f t="shared" si="11"/>
        <v>3.814074834290377</v>
      </c>
      <c r="AC20" s="11">
        <f t="shared" si="11"/>
        <v>3.6913859864512535</v>
      </c>
      <c r="AD20" s="11">
        <f t="shared" si="11"/>
        <v>3.5763343749973728</v>
      </c>
      <c r="AE20" s="11">
        <f t="shared" si="11"/>
        <v>3.4682292589170944</v>
      </c>
      <c r="AF20" s="11">
        <f t="shared" si="11"/>
        <v>3.3664606634297165</v>
      </c>
      <c r="AG20" s="11">
        <f t="shared" si="11"/>
        <v>3.2704879231835702</v>
      </c>
      <c r="AH20" s="11">
        <f t="shared" si="11"/>
        <v>3.1798301198641599</v>
      </c>
      <c r="AI20" s="11">
        <f t="shared" si="11"/>
        <v>3.0940580589171049</v>
      </c>
      <c r="AJ20" s="7">
        <f t="shared" si="7"/>
        <v>190</v>
      </c>
      <c r="AK20" s="10">
        <f t="shared" si="6"/>
        <v>0.10259999179200065</v>
      </c>
    </row>
    <row r="21" spans="1:37" ht="28.9" customHeight="1" x14ac:dyDescent="0.25">
      <c r="A21" s="34"/>
      <c r="B21" s="6">
        <f t="shared" si="8"/>
        <v>210</v>
      </c>
      <c r="C21" s="9">
        <f t="shared" si="2"/>
        <v>0.11339999092800072</v>
      </c>
      <c r="D21" s="11">
        <f t="shared" si="9"/>
        <v>19.290046219188739</v>
      </c>
      <c r="E21" s="11">
        <f t="shared" si="9"/>
        <v>16.699244233993618</v>
      </c>
      <c r="F21" s="11">
        <f t="shared" si="9"/>
        <v>14.708303899682749</v>
      </c>
      <c r="G21" s="11">
        <f t="shared" si="9"/>
        <v>13.134022306396329</v>
      </c>
      <c r="H21" s="11">
        <f t="shared" si="9"/>
        <v>11.859779120947962</v>
      </c>
      <c r="I21" s="11">
        <f t="shared" si="9"/>
        <v>10.808230940319783</v>
      </c>
      <c r="J21" s="11">
        <f t="shared" si="9"/>
        <v>9.9262455066516662</v>
      </c>
      <c r="K21" s="11">
        <f t="shared" si="9"/>
        <v>9.1762033403761176</v>
      </c>
      <c r="L21" s="11">
        <f t="shared" si="9"/>
        <v>8.5307656099481388</v>
      </c>
      <c r="M21" s="11">
        <f t="shared" si="9"/>
        <v>7.9696103943213501</v>
      </c>
      <c r="N21" s="11">
        <f t="shared" si="10"/>
        <v>7.4773303066608081</v>
      </c>
      <c r="O21" s="11">
        <f t="shared" si="10"/>
        <v>7.042039173729381</v>
      </c>
      <c r="P21" s="11">
        <f t="shared" si="10"/>
        <v>6.6544250460066312</v>
      </c>
      <c r="Q21" s="11">
        <f t="shared" si="10"/>
        <v>6.3070919347376178</v>
      </c>
      <c r="R21" s="11">
        <f t="shared" si="10"/>
        <v>5.9940929491084383</v>
      </c>
      <c r="S21" s="11">
        <f t="shared" si="10"/>
        <v>5.7105931374996333</v>
      </c>
      <c r="T21" s="11">
        <f t="shared" si="10"/>
        <v>5.4526219878125124</v>
      </c>
      <c r="U21" s="11">
        <f t="shared" si="10"/>
        <v>5.2168890318344978</v>
      </c>
      <c r="V21" s="11">
        <f t="shared" si="10"/>
        <v>5.0006445975583729</v>
      </c>
      <c r="W21" s="11">
        <f t="shared" si="10"/>
        <v>4.801573349873653</v>
      </c>
      <c r="X21" s="11">
        <f t="shared" si="11"/>
        <v>4.6177119724938676</v>
      </c>
      <c r="Y21" s="11">
        <f t="shared" si="11"/>
        <v>4.4473848500905282</v>
      </c>
      <c r="Z21" s="11">
        <f t="shared" si="11"/>
        <v>4.2891533288190091</v>
      </c>
      <c r="AA21" s="11">
        <f t="shared" si="11"/>
        <v>4.1417753304920151</v>
      </c>
      <c r="AB21" s="11">
        <f t="shared" si="11"/>
        <v>4.0041729407094788</v>
      </c>
      <c r="AC21" s="11">
        <f t="shared" si="11"/>
        <v>3.8754061954863208</v>
      </c>
      <c r="AD21" s="11">
        <f t="shared" si="11"/>
        <v>3.7546517281195126</v>
      </c>
      <c r="AE21" s="11">
        <f t="shared" si="11"/>
        <v>3.6411852579013511</v>
      </c>
      <c r="AF21" s="11">
        <f t="shared" si="11"/>
        <v>3.5343671387647255</v>
      </c>
      <c r="AG21" s="11">
        <f t="shared" si="11"/>
        <v>3.4336303624505082</v>
      </c>
      <c r="AH21" s="11">
        <f t="shared" si="11"/>
        <v>3.3384705437643598</v>
      </c>
      <c r="AI21" s="11">
        <f t="shared" si="11"/>
        <v>3.2484375165162067</v>
      </c>
      <c r="AJ21" s="7">
        <f t="shared" si="7"/>
        <v>200</v>
      </c>
      <c r="AK21" s="10">
        <f t="shared" si="6"/>
        <v>0.10799999136000069</v>
      </c>
    </row>
    <row r="22" spans="1:37" ht="28.9" customHeight="1" x14ac:dyDescent="0.25">
      <c r="A22" s="34"/>
      <c r="B22" s="6">
        <f t="shared" si="8"/>
        <v>220</v>
      </c>
      <c r="C22" s="9">
        <f t="shared" si="2"/>
        <v>0.11879999049600075</v>
      </c>
      <c r="D22" s="11">
        <f t="shared" si="9"/>
        <v>20.136303428248134</v>
      </c>
      <c r="E22" s="11">
        <f t="shared" si="9"/>
        <v>17.447188423282206</v>
      </c>
      <c r="F22" s="11">
        <f t="shared" si="9"/>
        <v>15.376251248826213</v>
      </c>
      <c r="G22" s="11">
        <f t="shared" si="9"/>
        <v>13.736268305622552</v>
      </c>
      <c r="H22" s="11">
        <f t="shared" si="9"/>
        <v>12.407418527400745</v>
      </c>
      <c r="I22" s="11">
        <f t="shared" si="9"/>
        <v>11.30993247402022</v>
      </c>
      <c r="J22" s="11">
        <f t="shared" si="9"/>
        <v>10.388857815469615</v>
      </c>
      <c r="K22" s="11">
        <f t="shared" si="9"/>
        <v>9.6052041550129257</v>
      </c>
      <c r="L22" s="11">
        <f t="shared" si="9"/>
        <v>8.9305901004189874</v>
      </c>
      <c r="M22" s="11">
        <f t="shared" si="9"/>
        <v>8.3438915840331251</v>
      </c>
      <c r="N22" s="11">
        <f t="shared" si="10"/>
        <v>7.8290765100596582</v>
      </c>
      <c r="O22" s="11">
        <f t="shared" si="10"/>
        <v>7.3737663613302402</v>
      </c>
      <c r="P22" s="11">
        <f t="shared" si="10"/>
        <v>6.9682567413785295</v>
      </c>
      <c r="Q22" s="11">
        <f t="shared" si="10"/>
        <v>6.6048354967539842</v>
      </c>
      <c r="R22" s="11">
        <f t="shared" si="10"/>
        <v>6.2772984895975465</v>
      </c>
      <c r="S22" s="11">
        <f t="shared" si="10"/>
        <v>5.9805995247634307</v>
      </c>
      <c r="T22" s="11">
        <f t="shared" si="10"/>
        <v>5.7105931374996333</v>
      </c>
      <c r="U22" s="11">
        <f t="shared" si="10"/>
        <v>5.4638428132366545</v>
      </c>
      <c r="V22" s="11">
        <f t="shared" si="10"/>
        <v>5.237476066812512</v>
      </c>
      <c r="W22" s="11">
        <f t="shared" si="10"/>
        <v>5.029073581785501</v>
      </c>
      <c r="X22" s="11">
        <f t="shared" si="11"/>
        <v>4.8365834457353287</v>
      </c>
      <c r="Y22" s="11">
        <f t="shared" si="11"/>
        <v>4.6582541096756085</v>
      </c>
      <c r="Z22" s="11">
        <f t="shared" si="11"/>
        <v>4.4925814799152857</v>
      </c>
      <c r="AA22" s="11">
        <f t="shared" si="11"/>
        <v>4.3382667914282464</v>
      </c>
      <c r="AB22" s="11">
        <f t="shared" si="11"/>
        <v>4.1941827883908722</v>
      </c>
      <c r="AC22" s="11">
        <f t="shared" si="11"/>
        <v>4.0593463647992776</v>
      </c>
      <c r="AD22" s="11">
        <f t="shared" si="11"/>
        <v>3.9328962722305434</v>
      </c>
      <c r="AE22" s="11">
        <f t="shared" si="11"/>
        <v>3.814074834290377</v>
      </c>
      <c r="AF22" s="11">
        <f t="shared" si="11"/>
        <v>3.7022128531994212</v>
      </c>
      <c r="AG22" s="11">
        <f t="shared" si="11"/>
        <v>3.5967170776284476</v>
      </c>
      <c r="AH22" s="11">
        <f t="shared" si="11"/>
        <v>3.4970597392982294</v>
      </c>
      <c r="AI22" s="11">
        <f t="shared" si="11"/>
        <v>3.4027697710616547</v>
      </c>
      <c r="AJ22" s="7">
        <f t="shared" si="7"/>
        <v>210</v>
      </c>
      <c r="AK22" s="10">
        <f t="shared" si="6"/>
        <v>0.11339999092800072</v>
      </c>
    </row>
    <row r="23" spans="1:37" ht="28.9" customHeight="1" x14ac:dyDescent="0.25">
      <c r="A23" s="34"/>
      <c r="B23" s="6">
        <f t="shared" si="8"/>
        <v>230</v>
      </c>
      <c r="C23" s="9">
        <f t="shared" si="2"/>
        <v>0.12419999006400079</v>
      </c>
      <c r="D23" s="11">
        <f t="shared" si="9"/>
        <v>20.973493421320804</v>
      </c>
      <c r="E23" s="11">
        <f t="shared" si="9"/>
        <v>18.189045699651324</v>
      </c>
      <c r="F23" s="11">
        <f t="shared" si="9"/>
        <v>16.039943306049675</v>
      </c>
      <c r="G23" s="11">
        <f t="shared" si="9"/>
        <v>14.335435419520113</v>
      </c>
      <c r="H23" s="11">
        <f t="shared" si="9"/>
        <v>12.952764513375566</v>
      </c>
      <c r="I23" s="11">
        <f t="shared" si="9"/>
        <v>11.809882957028275</v>
      </c>
      <c r="J23" s="11">
        <f t="shared" si="9"/>
        <v>10.850104629797361</v>
      </c>
      <c r="K23" s="11">
        <f t="shared" si="9"/>
        <v>10.033120554331148</v>
      </c>
      <c r="L23" s="11">
        <f t="shared" si="9"/>
        <v>9.3295396426980695</v>
      </c>
      <c r="M23" s="11">
        <f t="shared" si="9"/>
        <v>8.7174569645996502</v>
      </c>
      <c r="N23" s="11">
        <f t="shared" si="10"/>
        <v>8.1802298824975566</v>
      </c>
      <c r="O23" s="11">
        <f t="shared" si="10"/>
        <v>7.704997198838984</v>
      </c>
      <c r="P23" s="11">
        <f t="shared" si="10"/>
        <v>7.2816688075350831</v>
      </c>
      <c r="Q23" s="11">
        <f t="shared" si="10"/>
        <v>6.9022211807913099</v>
      </c>
      <c r="R23" s="11">
        <f t="shared" si="10"/>
        <v>6.5601964005713187</v>
      </c>
      <c r="S23" s="11">
        <f t="shared" si="10"/>
        <v>6.2503395777804771</v>
      </c>
      <c r="T23" s="11">
        <f t="shared" si="10"/>
        <v>5.9683321975169674</v>
      </c>
      <c r="U23" s="11">
        <f t="shared" si="10"/>
        <v>5.7105931374996333</v>
      </c>
      <c r="V23" s="11">
        <f t="shared" si="10"/>
        <v>5.4741282006092016</v>
      </c>
      <c r="W23" s="11">
        <f t="shared" si="10"/>
        <v>5.2564149414452261</v>
      </c>
      <c r="X23" s="11">
        <f t="shared" si="11"/>
        <v>5.0553135180542501</v>
      </c>
      <c r="Y23" s="11">
        <f t="shared" si="11"/>
        <v>4.8689969740925818</v>
      </c>
      <c r="Z23" s="11">
        <f t="shared" si="11"/>
        <v>4.6958961952337503</v>
      </c>
      <c r="AA23" s="11">
        <f t="shared" si="11"/>
        <v>4.5346560662718174</v>
      </c>
      <c r="AB23" s="11">
        <f t="shared" si="11"/>
        <v>4.3841002623950214</v>
      </c>
      <c r="AC23" s="11">
        <f t="shared" si="11"/>
        <v>4.2432027576191356</v>
      </c>
      <c r="AD23" s="11">
        <f t="shared" si="11"/>
        <v>4.1110646039791741</v>
      </c>
      <c r="AE23" s="11">
        <f t="shared" si="11"/>
        <v>3.9868948798015902</v>
      </c>
      <c r="AF23" s="11">
        <f t="shared" si="11"/>
        <v>3.8699949605060922</v>
      </c>
      <c r="AG23" s="11">
        <f t="shared" si="11"/>
        <v>3.7597454560039281</v>
      </c>
      <c r="AH23" s="11">
        <f t="shared" si="11"/>
        <v>3.6555953024939942</v>
      </c>
      <c r="AI23" s="11">
        <f t="shared" si="11"/>
        <v>3.5570526057391629</v>
      </c>
      <c r="AJ23" s="7">
        <f t="shared" si="7"/>
        <v>220</v>
      </c>
      <c r="AK23" s="10">
        <f t="shared" si="6"/>
        <v>0.11879999049600075</v>
      </c>
    </row>
    <row r="24" spans="1:37" ht="28.9" customHeight="1" x14ac:dyDescent="0.25">
      <c r="A24" s="34"/>
      <c r="B24" s="6">
        <f t="shared" si="8"/>
        <v>240</v>
      </c>
      <c r="C24" s="9">
        <f t="shared" si="2"/>
        <v>0.12959998963200081</v>
      </c>
      <c r="D24" s="11">
        <f t="shared" ref="D24:M29" si="12">DEGREES(ACOS(D$3/(SQRT(($C24/2)^2 + (D$3)^2))))</f>
        <v>21.801409486351801</v>
      </c>
      <c r="E24" s="11">
        <f t="shared" si="12"/>
        <v>18.92464441605123</v>
      </c>
      <c r="F24" s="11">
        <f t="shared" si="12"/>
        <v>16.699244233993618</v>
      </c>
      <c r="G24" s="11">
        <f t="shared" si="12"/>
        <v>14.931417178137554</v>
      </c>
      <c r="H24" s="11">
        <f t="shared" si="12"/>
        <v>13.495733280795802</v>
      </c>
      <c r="I24" s="11">
        <f t="shared" si="12"/>
        <v>12.308015817427945</v>
      </c>
      <c r="J24" s="11">
        <f t="shared" si="12"/>
        <v>11.30993247402022</v>
      </c>
      <c r="K24" s="11">
        <f t="shared" si="12"/>
        <v>10.459909092929136</v>
      </c>
      <c r="L24" s="11">
        <f t="shared" si="12"/>
        <v>9.727578551401578</v>
      </c>
      <c r="M24" s="11">
        <f t="shared" si="12"/>
        <v>9.0902769208223511</v>
      </c>
      <c r="N24" s="11">
        <f t="shared" ref="N24:W29" si="13">DEGREES(ACOS(N$3/(SQRT(($C24/2)^2 + (N$3)^2))))</f>
        <v>8.5307656099481388</v>
      </c>
      <c r="O24" s="11">
        <f t="shared" si="13"/>
        <v>8.0357107105347882</v>
      </c>
      <c r="P24" s="11">
        <f t="shared" si="13"/>
        <v>7.5946433685914405</v>
      </c>
      <c r="Q24" s="11">
        <f t="shared" si="13"/>
        <v>7.1992336383676339</v>
      </c>
      <c r="R24" s="11">
        <f t="shared" si="13"/>
        <v>6.842773412631022</v>
      </c>
      <c r="S24" s="11">
        <f t="shared" si="13"/>
        <v>6.5198017516569671</v>
      </c>
      <c r="T24" s="11">
        <f t="shared" si="13"/>
        <v>6.2258290644258141</v>
      </c>
      <c r="U24" s="11">
        <f t="shared" si="13"/>
        <v>5.9571311147082211</v>
      </c>
      <c r="V24" s="11">
        <f t="shared" si="13"/>
        <v>5.7105931374996963</v>
      </c>
      <c r="W24" s="11">
        <f t="shared" si="13"/>
        <v>5.4835904444644124</v>
      </c>
      <c r="X24" s="11">
        <f t="shared" ref="X24:AI29" si="14">DEGREES(ACOS(X$3/(SQRT(($C24/2)^2 + (X$3)^2))))</f>
        <v>5.2738959573517779</v>
      </c>
      <c r="Y24" s="11">
        <f t="shared" si="14"/>
        <v>5.0796078600145433</v>
      </c>
      <c r="Z24" s="11">
        <f t="shared" si="14"/>
        <v>4.8990924537876985</v>
      </c>
      <c r="AA24" s="11">
        <f t="shared" si="14"/>
        <v>4.7309386237792568</v>
      </c>
      <c r="AB24" s="11">
        <f t="shared" si="14"/>
        <v>4.5739212599008994</v>
      </c>
      <c r="AC24" s="11">
        <f t="shared" si="14"/>
        <v>4.4269716474793324</v>
      </c>
      <c r="AD24" s="11">
        <f t="shared" si="14"/>
        <v>4.2891533288190091</v>
      </c>
      <c r="AE24" s="11">
        <f t="shared" si="14"/>
        <v>4.1596422937126016</v>
      </c>
      <c r="AF24" s="11">
        <f t="shared" si="14"/>
        <v>4.037710620977113</v>
      </c>
      <c r="AG24" s="11">
        <f t="shared" si="14"/>
        <v>3.9227128905104105</v>
      </c>
      <c r="AH24" s="11">
        <f t="shared" si="14"/>
        <v>3.814074834290377</v>
      </c>
      <c r="AI24" s="11">
        <f t="shared" si="14"/>
        <v>3.7112838080209043</v>
      </c>
      <c r="AJ24" s="7">
        <f t="shared" si="7"/>
        <v>230</v>
      </c>
      <c r="AK24" s="10">
        <f t="shared" si="6"/>
        <v>0.12419999006400079</v>
      </c>
    </row>
    <row r="25" spans="1:37" ht="28.9" customHeight="1" x14ac:dyDescent="0.25">
      <c r="A25" s="34"/>
      <c r="B25" s="6">
        <f t="shared" si="8"/>
        <v>250</v>
      </c>
      <c r="C25" s="9">
        <f t="shared" si="2"/>
        <v>0.13499998920000086</v>
      </c>
      <c r="D25" s="11">
        <f t="shared" si="12"/>
        <v>22.61986494804043</v>
      </c>
      <c r="E25" s="11">
        <f t="shared" si="12"/>
        <v>19.65382405805331</v>
      </c>
      <c r="F25" s="11">
        <f t="shared" si="12"/>
        <v>17.354024636261322</v>
      </c>
      <c r="G25" s="11">
        <f t="shared" si="12"/>
        <v>15.524110996754228</v>
      </c>
      <c r="H25" s="11">
        <f t="shared" si="12"/>
        <v>14.036243467926509</v>
      </c>
      <c r="I25" s="11">
        <f t="shared" si="12"/>
        <v>12.804266065286766</v>
      </c>
      <c r="J25" s="11">
        <f t="shared" si="12"/>
        <v>11.768288932020653</v>
      </c>
      <c r="K25" s="11">
        <f t="shared" si="12"/>
        <v>10.885527054658704</v>
      </c>
      <c r="L25" s="11">
        <f t="shared" si="12"/>
        <v>10.124671655397798</v>
      </c>
      <c r="M25" s="11">
        <f t="shared" si="12"/>
        <v>9.4623222080256468</v>
      </c>
      <c r="N25" s="11">
        <f t="shared" si="13"/>
        <v>8.8806591505202768</v>
      </c>
      <c r="O25" s="11">
        <f t="shared" si="13"/>
        <v>8.3658861240325795</v>
      </c>
      <c r="P25" s="11">
        <f t="shared" si="13"/>
        <v>7.9071627029584644</v>
      </c>
      <c r="Q25" s="11">
        <f t="shared" si="13"/>
        <v>7.4958576397298309</v>
      </c>
      <c r="R25" s="11">
        <f t="shared" si="13"/>
        <v>7.1250163489017488</v>
      </c>
      <c r="S25" s="11">
        <f t="shared" si="13"/>
        <v>6.7889745744387584</v>
      </c>
      <c r="T25" s="11">
        <f t="shared" si="13"/>
        <v>6.483073692897201</v>
      </c>
      <c r="U25" s="11">
        <f t="shared" si="13"/>
        <v>6.2034479016918826</v>
      </c>
      <c r="V25" s="11">
        <f t="shared" si="13"/>
        <v>5.9468630539735159</v>
      </c>
      <c r="W25" s="11">
        <f t="shared" si="13"/>
        <v>5.7105931374996333</v>
      </c>
      <c r="X25" s="11">
        <f t="shared" si="14"/>
        <v>5.4923245571273878</v>
      </c>
      <c r="Y25" s="11">
        <f t="shared" si="14"/>
        <v>5.2900812053712061</v>
      </c>
      <c r="Z25" s="11">
        <f t="shared" si="14"/>
        <v>5.1021652523581462</v>
      </c>
      <c r="AA25" s="11">
        <f t="shared" si="14"/>
        <v>4.9271099476489564</v>
      </c>
      <c r="AB25" s="11">
        <f t="shared" si="14"/>
        <v>4.7636416907262165</v>
      </c>
      <c r="AC25" s="11">
        <f t="shared" si="14"/>
        <v>4.6106493186605775</v>
      </c>
      <c r="AD25" s="11">
        <f t="shared" si="14"/>
        <v>4.4671590613892498</v>
      </c>
      <c r="AE25" s="11">
        <f t="shared" si="14"/>
        <v>4.3323139831885547</v>
      </c>
      <c r="AF25" s="11">
        <f t="shared" si="14"/>
        <v>4.2053570017085988</v>
      </c>
      <c r="AG25" s="11">
        <f t="shared" si="14"/>
        <v>4.0856167799747967</v>
      </c>
      <c r="AH25" s="11">
        <f t="shared" si="14"/>
        <v>3.972495940750596</v>
      </c>
      <c r="AI25" s="11">
        <f t="shared" si="14"/>
        <v>3.8654611698517516</v>
      </c>
      <c r="AJ25" s="7">
        <f t="shared" si="7"/>
        <v>240</v>
      </c>
      <c r="AK25" s="10">
        <f t="shared" si="6"/>
        <v>0.12959998963200081</v>
      </c>
    </row>
    <row r="26" spans="1:37" ht="28.9" customHeight="1" x14ac:dyDescent="0.25">
      <c r="A26" s="34"/>
      <c r="B26" s="6">
        <f t="shared" si="8"/>
        <v>260</v>
      </c>
      <c r="C26" s="9">
        <f t="shared" si="2"/>
        <v>0.14039998876800089</v>
      </c>
      <c r="D26" s="11">
        <f t="shared" si="12"/>
        <v>23.428692808745389</v>
      </c>
      <c r="E26" s="11">
        <f t="shared" si="12"/>
        <v>20.376435213836366</v>
      </c>
      <c r="F26" s="11">
        <f t="shared" si="12"/>
        <v>18.004161605913392</v>
      </c>
      <c r="G26" s="11">
        <f t="shared" si="12"/>
        <v>16.113418233089284</v>
      </c>
      <c r="H26" s="11">
        <f t="shared" si="12"/>
        <v>14.574216198038739</v>
      </c>
      <c r="I26" s="11">
        <f t="shared" si="12"/>
        <v>13.298570330494293</v>
      </c>
      <c r="J26" s="11">
        <f t="shared" si="12"/>
        <v>12.225122675735751</v>
      </c>
      <c r="K26" s="11">
        <f t="shared" si="12"/>
        <v>11.30993247402022</v>
      </c>
      <c r="L26" s="11">
        <f t="shared" si="12"/>
        <v>10.520784313874378</v>
      </c>
      <c r="M26" s="11">
        <f t="shared" si="12"/>
        <v>9.8335639642071389</v>
      </c>
      <c r="N26" s="11">
        <f t="shared" si="13"/>
        <v>9.22988624372773</v>
      </c>
      <c r="O26" s="11">
        <f t="shared" si="13"/>
        <v>8.6955028774247793</v>
      </c>
      <c r="P26" s="11">
        <f t="shared" si="13"/>
        <v>8.2192092488990767</v>
      </c>
      <c r="Q26" s="11">
        <f t="shared" si="13"/>
        <v>7.7920780782184877</v>
      </c>
      <c r="R26" s="11">
        <f t="shared" si="13"/>
        <v>7.4069121284952235</v>
      </c>
      <c r="S26" s="11">
        <f t="shared" si="13"/>
        <v>7.0578466498810464</v>
      </c>
      <c r="T26" s="11">
        <f t="shared" si="13"/>
        <v>6.7400560979469297</v>
      </c>
      <c r="U26" s="11">
        <f t="shared" si="13"/>
        <v>6.4495347038422688</v>
      </c>
      <c r="V26" s="11">
        <f t="shared" si="13"/>
        <v>6.1829301659482701</v>
      </c>
      <c r="W26" s="11">
        <f t="shared" si="13"/>
        <v>5.9374160994814771</v>
      </c>
      <c r="X26" s="11">
        <f t="shared" si="14"/>
        <v>5.7105931374996333</v>
      </c>
      <c r="Y26" s="11">
        <f t="shared" si="14"/>
        <v>5.5004114702019304</v>
      </c>
      <c r="Z26" s="11">
        <f t="shared" si="14"/>
        <v>5.3051096062103884</v>
      </c>
      <c r="AA26" s="11">
        <f t="shared" si="14"/>
        <v>5.1231655371281892</v>
      </c>
      <c r="AB26" s="11">
        <f t="shared" si="14"/>
        <v>4.9532574778421594</v>
      </c>
      <c r="AC26" s="11">
        <f t="shared" si="14"/>
        <v>4.794232066630558</v>
      </c>
      <c r="AD26" s="11">
        <f t="shared" si="14"/>
        <v>4.6450784258917235</v>
      </c>
      <c r="AE26" s="11">
        <f t="shared" si="14"/>
        <v>4.5049068636070784</v>
      </c>
      <c r="AF26" s="11">
        <f t="shared" si="14"/>
        <v>4.3729312768811086</v>
      </c>
      <c r="AG26" s="11">
        <f t="shared" si="14"/>
        <v>4.2484545293613269</v>
      </c>
      <c r="AH26" s="11">
        <f t="shared" si="14"/>
        <v>4.1308562332763943</v>
      </c>
      <c r="AI26" s="11">
        <f t="shared" si="14"/>
        <v>4.0195824878375159</v>
      </c>
      <c r="AJ26" s="7">
        <f t="shared" si="7"/>
        <v>250</v>
      </c>
      <c r="AK26" s="10">
        <f t="shared" si="6"/>
        <v>0.13499998920000086</v>
      </c>
    </row>
    <row r="27" spans="1:37" ht="28.9" customHeight="1" x14ac:dyDescent="0.25">
      <c r="A27" s="34"/>
      <c r="B27" s="6">
        <f t="shared" si="8"/>
        <v>270</v>
      </c>
      <c r="C27" s="9">
        <f t="shared" si="2"/>
        <v>0.14579998833600091</v>
      </c>
      <c r="D27" s="11">
        <f t="shared" si="12"/>
        <v>24.22774531795417</v>
      </c>
      <c r="E27" s="11">
        <f t="shared" si="12"/>
        <v>21.092339505827475</v>
      </c>
      <c r="F27" s="11">
        <f t="shared" si="12"/>
        <v>18.649538754051392</v>
      </c>
      <c r="G27" s="11">
        <f t="shared" si="12"/>
        <v>16.699244233993628</v>
      </c>
      <c r="H27" s="11">
        <f t="shared" si="12"/>
        <v>15.109575122340468</v>
      </c>
      <c r="I27" s="11">
        <f t="shared" si="12"/>
        <v>13.790866897360969</v>
      </c>
      <c r="J27" s="11">
        <f t="shared" si="12"/>
        <v>12.680383491819819</v>
      </c>
      <c r="K27" s="11">
        <f t="shared" si="12"/>
        <v>11.733084156412238</v>
      </c>
      <c r="L27" s="11">
        <f t="shared" si="12"/>
        <v>10.91588243169307</v>
      </c>
      <c r="M27" s="11">
        <f t="shared" si="12"/>
        <v>10.203973721731659</v>
      </c>
      <c r="N27" s="11">
        <f t="shared" si="13"/>
        <v>9.5784229194607349</v>
      </c>
      <c r="O27" s="11">
        <f t="shared" si="13"/>
        <v>9.0245406262226791</v>
      </c>
      <c r="P27" s="11">
        <f t="shared" si="13"/>
        <v>8.5307656099481388</v>
      </c>
      <c r="Q27" s="11">
        <f t="shared" si="13"/>
        <v>8.0878799745380512</v>
      </c>
      <c r="R27" s="11">
        <f t="shared" si="13"/>
        <v>7.6884477699029246</v>
      </c>
      <c r="S27" s="11">
        <f t="shared" si="13"/>
        <v>7.3264066601695577</v>
      </c>
      <c r="T27" s="11">
        <f t="shared" si="13"/>
        <v>6.9967663571343666</v>
      </c>
      <c r="U27" s="11">
        <f t="shared" si="13"/>
        <v>6.6953827769049195</v>
      </c>
      <c r="V27" s="11">
        <f t="shared" si="13"/>
        <v>6.4187867302387689</v>
      </c>
      <c r="W27" s="11">
        <f t="shared" si="13"/>
        <v>6.1640524428288224</v>
      </c>
      <c r="X27" s="11">
        <f t="shared" si="14"/>
        <v>5.9286955462151205</v>
      </c>
      <c r="Y27" s="11">
        <f t="shared" si="14"/>
        <v>5.7105931374996333</v>
      </c>
      <c r="Z27" s="11">
        <f t="shared" si="14"/>
        <v>5.5079205498046973</v>
      </c>
      <c r="AA27" s="11">
        <f t="shared" si="14"/>
        <v>5.3191009076130742</v>
      </c>
      <c r="AB27" s="11">
        <f t="shared" si="14"/>
        <v>5.1427645578842895</v>
      </c>
      <c r="AC27" s="11">
        <f t="shared" si="14"/>
        <v>4.9777161984809348</v>
      </c>
      <c r="AD27" s="11">
        <f t="shared" si="14"/>
        <v>4.8229080564651916</v>
      </c>
      <c r="AE27" s="11">
        <f t="shared" si="14"/>
        <v>4.677417858881749</v>
      </c>
      <c r="AF27" s="11">
        <f t="shared" si="14"/>
        <v>4.5404306280398643</v>
      </c>
      <c r="AG27" s="11">
        <f t="shared" si="14"/>
        <v>4.4112235500144097</v>
      </c>
      <c r="AH27" s="11">
        <f t="shared" si="14"/>
        <v>4.2891533288190091</v>
      </c>
      <c r="AI27" s="11">
        <f t="shared" si="14"/>
        <v>4.1736455634290976</v>
      </c>
      <c r="AJ27" s="7">
        <f t="shared" si="7"/>
        <v>260</v>
      </c>
      <c r="AK27" s="10">
        <f t="shared" si="6"/>
        <v>0.14039998876800089</v>
      </c>
    </row>
    <row r="28" spans="1:37" ht="28.9" customHeight="1" x14ac:dyDescent="0.25">
      <c r="A28" s="34"/>
      <c r="B28" s="6">
        <f t="shared" si="8"/>
        <v>280</v>
      </c>
      <c r="C28" s="9">
        <f t="shared" si="2"/>
        <v>0.15119998790400097</v>
      </c>
      <c r="D28" s="11">
        <f t="shared" si="12"/>
        <v>25.016893478100002</v>
      </c>
      <c r="E28" s="11">
        <f t="shared" si="12"/>
        <v>21.801409486351801</v>
      </c>
      <c r="F28" s="11">
        <f t="shared" si="12"/>
        <v>19.290046219188728</v>
      </c>
      <c r="G28" s="11">
        <f t="shared" si="12"/>
        <v>17.281498371816628</v>
      </c>
      <c r="H28" s="11">
        <f t="shared" si="12"/>
        <v>15.642246457208712</v>
      </c>
      <c r="I28" s="11">
        <f t="shared" si="12"/>
        <v>14.281095735970805</v>
      </c>
      <c r="J28" s="11">
        <f t="shared" si="12"/>
        <v>13.134022306396329</v>
      </c>
      <c r="K28" s="11">
        <f t="shared" si="12"/>
        <v>12.154941697222219</v>
      </c>
      <c r="L28" s="11">
        <f t="shared" si="12"/>
        <v>11.30993247402022</v>
      </c>
      <c r="M28" s="11">
        <f t="shared" si="12"/>
        <v>10.573523418560923</v>
      </c>
      <c r="N28" s="11">
        <f t="shared" si="13"/>
        <v>9.9262455066517425</v>
      </c>
      <c r="O28" s="11">
        <f t="shared" si="13"/>
        <v>9.3529792500932256</v>
      </c>
      <c r="P28" s="11">
        <f t="shared" si="13"/>
        <v>8.8418145601917146</v>
      </c>
      <c r="Q28" s="11">
        <f t="shared" si="13"/>
        <v>8.3832484809293391</v>
      </c>
      <c r="R28" s="11">
        <f t="shared" si="13"/>
        <v>7.9696103943213501</v>
      </c>
      <c r="S28" s="11">
        <f t="shared" si="13"/>
        <v>7.5946433685914405</v>
      </c>
      <c r="T28" s="11">
        <f t="shared" si="13"/>
        <v>7.2531946127253635</v>
      </c>
      <c r="U28" s="11">
        <f t="shared" si="13"/>
        <v>6.9409834287425696</v>
      </c>
      <c r="V28" s="11">
        <f t="shared" si="13"/>
        <v>6.6544250460065166</v>
      </c>
      <c r="W28" s="11">
        <f t="shared" si="13"/>
        <v>6.3904953146469516</v>
      </c>
      <c r="X28" s="11">
        <f t="shared" si="14"/>
        <v>6.1466256596466593</v>
      </c>
      <c r="Y28" s="11">
        <f t="shared" si="14"/>
        <v>5.9206207140467741</v>
      </c>
      <c r="Z28" s="11">
        <f t="shared" si="14"/>
        <v>5.7105931374996963</v>
      </c>
      <c r="AA28" s="11">
        <f t="shared" si="14"/>
        <v>5.5149115912450952</v>
      </c>
      <c r="AB28" s="11">
        <f t="shared" si="14"/>
        <v>5.3321588816596002</v>
      </c>
      <c r="AC28" s="11">
        <f t="shared" si="14"/>
        <v>5.1610980333602914</v>
      </c>
      <c r="AD28" s="11">
        <f t="shared" si="14"/>
        <v>5.0006445975584493</v>
      </c>
      <c r="AE28" s="11">
        <f t="shared" si="14"/>
        <v>4.8498439017828403</v>
      </c>
      <c r="AF28" s="11">
        <f t="shared" si="14"/>
        <v>4.7078522443722113</v>
      </c>
      <c r="AG28" s="11">
        <f t="shared" si="14"/>
        <v>4.5739212599008106</v>
      </c>
      <c r="AH28" s="11">
        <f t="shared" si="14"/>
        <v>4.4473848500905282</v>
      </c>
      <c r="AI28" s="11">
        <f t="shared" si="14"/>
        <v>4.327648203108108</v>
      </c>
      <c r="AJ28" s="7">
        <f t="shared" si="7"/>
        <v>270</v>
      </c>
      <c r="AK28" s="10">
        <f t="shared" si="6"/>
        <v>0.14579998833600091</v>
      </c>
    </row>
    <row r="29" spans="1:37" ht="28.9" customHeight="1" x14ac:dyDescent="0.25">
      <c r="A29" s="35"/>
      <c r="B29" s="6">
        <f t="shared" si="8"/>
        <v>290</v>
      </c>
      <c r="C29" s="9">
        <f t="shared" si="2"/>
        <v>0.15659998747200099</v>
      </c>
      <c r="D29" s="11">
        <f t="shared" si="12"/>
        <v>25.79602649449993</v>
      </c>
      <c r="E29" s="11">
        <f t="shared" si="12"/>
        <v>22.50352849976742</v>
      </c>
      <c r="F29" s="11">
        <f t="shared" si="12"/>
        <v>19.925580658184327</v>
      </c>
      <c r="G29" s="11">
        <f t="shared" si="12"/>
        <v>17.860094070679075</v>
      </c>
      <c r="H29" s="11">
        <f t="shared" si="12"/>
        <v>16.172159015782547</v>
      </c>
      <c r="I29" s="11">
        <f t="shared" si="12"/>
        <v>14.769198530291623</v>
      </c>
      <c r="J29" s="11">
        <f t="shared" si="12"/>
        <v>13.585991207888924</v>
      </c>
      <c r="K29" s="11">
        <f t="shared" si="12"/>
        <v>12.575465499744427</v>
      </c>
      <c r="L29" s="11">
        <f t="shared" si="12"/>
        <v>11.702901480221371</v>
      </c>
      <c r="M29" s="11">
        <f t="shared" si="12"/>
        <v>10.94218540900939</v>
      </c>
      <c r="N29" s="11">
        <f t="shared" si="13"/>
        <v>10.273330641629272</v>
      </c>
      <c r="O29" s="11">
        <f t="shared" si="13"/>
        <v>9.6807988593850691</v>
      </c>
      <c r="P29" s="11">
        <f t="shared" si="13"/>
        <v>9.1523390494019932</v>
      </c>
      <c r="Q29" s="11">
        <f t="shared" si="13"/>
        <v>8.6781688852407974</v>
      </c>
      <c r="R29" s="11">
        <f t="shared" si="13"/>
        <v>8.250387228905538</v>
      </c>
      <c r="S29" s="11">
        <f t="shared" si="13"/>
        <v>7.8625456221550767</v>
      </c>
      <c r="T29" s="11">
        <f t="shared" si="13"/>
        <v>7.5093310738173331</v>
      </c>
      <c r="U29" s="11">
        <f t="shared" si="13"/>
        <v>7.1863280210724039</v>
      </c>
      <c r="V29" s="11">
        <f t="shared" si="13"/>
        <v>6.8898374561881877</v>
      </c>
      <c r="W29" s="11">
        <f t="shared" si="13"/>
        <v>6.6167378979108209</v>
      </c>
      <c r="X29" s="11">
        <f t="shared" si="14"/>
        <v>6.3643773837781739</v>
      </c>
      <c r="Y29" s="11">
        <f t="shared" si="14"/>
        <v>6.1304887312407379</v>
      </c>
      <c r="Z29" s="11">
        <f t="shared" si="14"/>
        <v>5.9131224442480512</v>
      </c>
      <c r="AA29" s="11">
        <f t="shared" si="14"/>
        <v>5.7105931374996333</v>
      </c>
      <c r="AB29" s="11">
        <f t="shared" si="14"/>
        <v>5.5214364146479893</v>
      </c>
      <c r="AC29" s="11">
        <f t="shared" si="14"/>
        <v>5.344373902903051</v>
      </c>
      <c r="AD29" s="11">
        <f t="shared" si="14"/>
        <v>5.1782847042981786</v>
      </c>
      <c r="AE29" s="11">
        <f t="shared" si="14"/>
        <v>5.0221819342552578</v>
      </c>
      <c r="AF29" s="11">
        <f t="shared" si="14"/>
        <v>4.8751933229834723</v>
      </c>
      <c r="AG29" s="11">
        <f t="shared" si="14"/>
        <v>4.7365450838491157</v>
      </c>
      <c r="AH29" s="11">
        <f t="shared" si="14"/>
        <v>4.6055484257728629</v>
      </c>
      <c r="AI29" s="11">
        <f t="shared" si="14"/>
        <v>4.4815882185692395</v>
      </c>
      <c r="AJ29" s="7">
        <f t="shared" si="7"/>
        <v>280</v>
      </c>
      <c r="AK29" s="10">
        <f t="shared" si="6"/>
        <v>0.15119998790400097</v>
      </c>
    </row>
    <row r="30" spans="1:37" s="13" customFormat="1" ht="57" customHeight="1" x14ac:dyDescent="0.25">
      <c r="A30" s="12"/>
      <c r="B30" s="36" t="s">
        <v>17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7"/>
      <c r="AK30" s="37"/>
    </row>
    <row r="33" spans="9:37" ht="36" x14ac:dyDescent="0.55000000000000004">
      <c r="I33" s="14" t="s">
        <v>5</v>
      </c>
      <c r="J33" s="46">
        <v>250</v>
      </c>
      <c r="K33" s="46"/>
      <c r="V33" s="14" t="s">
        <v>6</v>
      </c>
      <c r="W33" s="47">
        <v>1</v>
      </c>
      <c r="X33" s="47"/>
      <c r="AA33" s="2"/>
      <c r="AI33" s="14" t="s">
        <v>4</v>
      </c>
      <c r="AJ33" s="15">
        <f>DEGREES(ACOS((W33*1851.852)/(SQRT((J33/2)^2 + ((W33*1851.852))^2))))</f>
        <v>3.8616071016812334</v>
      </c>
      <c r="AK33"/>
    </row>
  </sheetData>
  <mergeCells count="5">
    <mergeCell ref="J33:K33"/>
    <mergeCell ref="W33:X33"/>
    <mergeCell ref="A2:A29"/>
    <mergeCell ref="B30:AK30"/>
    <mergeCell ref="B1:AK1"/>
  </mergeCells>
  <conditionalFormatting sqref="D4:AI29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rintOptions horizontalCentered="1" verticalCentered="1"/>
  <pageMargins left="3.937007874015748E-2" right="0" top="0" bottom="0" header="0.31496062992125984" footer="0.31496062992125984"/>
  <pageSetup scale="4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Corrected startline length</vt:lpstr>
      <vt:lpstr>Custom Cor. startline Calc.</vt:lpstr>
      <vt:lpstr>Windward mark 1 offset</vt:lpstr>
      <vt:lpstr>'Windward mark 1 offset'!Print_Area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 van Muyden</cp:lastModifiedBy>
  <cp:lastPrinted>2013-05-24T15:49:40Z</cp:lastPrinted>
  <dcterms:created xsi:type="dcterms:W3CDTF">2013-05-22T17:25:28Z</dcterms:created>
  <dcterms:modified xsi:type="dcterms:W3CDTF">2015-01-05T19:18:20Z</dcterms:modified>
</cp:coreProperties>
</file>